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P\Desktop\"/>
    </mc:Choice>
  </mc:AlternateContent>
  <xr:revisionPtr revIDLastSave="0" documentId="8_{F39FD965-4CD9-4DB3-9528-17DCD2D430B0}" xr6:coauthVersionLast="47" xr6:coauthVersionMax="47" xr10:uidLastSave="{00000000-0000-0000-0000-000000000000}"/>
  <bookViews>
    <workbookView xWindow="-110" yWindow="-110" windowWidth="19420" windowHeight="10300" xr2:uid="{9588D296-26B2-4C19-B9A0-3FFE4BFEE604}"/>
  </bookViews>
  <sheets>
    <sheet name="summary sheet" sheetId="1" r:id="rId1"/>
  </sheets>
  <definedNames>
    <definedName name="_xlnm.Print_Area" localSheetId="0">'summary sheet'!$A$50:$P$66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5" i="1" l="1"/>
  <c r="N65" i="1"/>
  <c r="P65" i="1" s="1"/>
  <c r="K65" i="1"/>
  <c r="G65" i="1"/>
  <c r="C65" i="1"/>
  <c r="P64" i="1"/>
  <c r="O64" i="1"/>
  <c r="O76" i="1" s="1"/>
  <c r="N64" i="1"/>
  <c r="N76" i="1" s="1"/>
  <c r="K64" i="1"/>
  <c r="K76" i="1" s="1"/>
  <c r="B64" i="1"/>
  <c r="D64" i="1" s="1"/>
  <c r="O63" i="1"/>
  <c r="O77" i="1" s="1"/>
  <c r="N63" i="1"/>
  <c r="P63" i="1" s="1"/>
  <c r="K63" i="1"/>
  <c r="G63" i="1"/>
  <c r="C63" i="1"/>
  <c r="P62" i="1"/>
  <c r="O62" i="1"/>
  <c r="N62" i="1"/>
  <c r="K62" i="1"/>
  <c r="K77" i="1" s="1"/>
  <c r="B62" i="1"/>
  <c r="O61" i="1"/>
  <c r="N61" i="1"/>
  <c r="P61" i="1" s="1"/>
  <c r="K61" i="1"/>
  <c r="G61" i="1"/>
  <c r="C61" i="1"/>
  <c r="P60" i="1"/>
  <c r="O60" i="1"/>
  <c r="N60" i="1"/>
  <c r="K60" i="1"/>
  <c r="B60" i="1"/>
  <c r="D60" i="1" s="1"/>
  <c r="O59" i="1"/>
  <c r="O73" i="1" s="1"/>
  <c r="N59" i="1"/>
  <c r="N73" i="1" s="1"/>
  <c r="K59" i="1"/>
  <c r="K73" i="1" s="1"/>
  <c r="G59" i="1"/>
  <c r="G73" i="1" s="1"/>
  <c r="C59" i="1"/>
  <c r="C73" i="1" s="1"/>
  <c r="P58" i="1"/>
  <c r="O58" i="1"/>
  <c r="N58" i="1"/>
  <c r="K58" i="1"/>
  <c r="B58" i="1"/>
  <c r="D58" i="1" s="1"/>
  <c r="O57" i="1"/>
  <c r="N57" i="1"/>
  <c r="P57" i="1" s="1"/>
  <c r="K57" i="1"/>
  <c r="G57" i="1"/>
  <c r="C57" i="1"/>
  <c r="P56" i="1"/>
  <c r="O56" i="1"/>
  <c r="N56" i="1"/>
  <c r="K56" i="1"/>
  <c r="B56" i="1"/>
  <c r="D56" i="1" s="1"/>
  <c r="O55" i="1"/>
  <c r="N55" i="1"/>
  <c r="P55" i="1" s="1"/>
  <c r="K55" i="1"/>
  <c r="G55" i="1"/>
  <c r="C55" i="1"/>
  <c r="P54" i="1"/>
  <c r="O54" i="1"/>
  <c r="O72" i="1" s="1"/>
  <c r="N54" i="1"/>
  <c r="N72" i="1" s="1"/>
  <c r="N74" i="1" s="1"/>
  <c r="K54" i="1"/>
  <c r="K72" i="1" s="1"/>
  <c r="K74" i="1" s="1"/>
  <c r="B54" i="1"/>
  <c r="O53" i="1"/>
  <c r="O66" i="1" s="1"/>
  <c r="N53" i="1"/>
  <c r="P53" i="1" s="1"/>
  <c r="K53" i="1"/>
  <c r="K66" i="1" s="1"/>
  <c r="G53" i="1"/>
  <c r="G71" i="1" s="1"/>
  <c r="C53" i="1"/>
  <c r="P46" i="1"/>
  <c r="K46" i="1"/>
  <c r="G46" i="1"/>
  <c r="C46" i="1"/>
  <c r="P45" i="1"/>
  <c r="K45" i="1"/>
  <c r="J65" i="1" s="1"/>
  <c r="L65" i="1" s="1"/>
  <c r="G45" i="1"/>
  <c r="F65" i="1" s="1"/>
  <c r="H65" i="1" s="1"/>
  <c r="C45" i="1"/>
  <c r="B65" i="1" s="1"/>
  <c r="D65" i="1" s="1"/>
  <c r="P43" i="1"/>
  <c r="K43" i="1"/>
  <c r="G43" i="1"/>
  <c r="G64" i="1" s="1"/>
  <c r="G76" i="1" s="1"/>
  <c r="C43" i="1"/>
  <c r="C64" i="1" s="1"/>
  <c r="C76" i="1" s="1"/>
  <c r="P42" i="1"/>
  <c r="K42" i="1"/>
  <c r="J64" i="1" s="1"/>
  <c r="G42" i="1"/>
  <c r="F64" i="1" s="1"/>
  <c r="C42" i="1"/>
  <c r="P40" i="1"/>
  <c r="K40" i="1"/>
  <c r="G40" i="1"/>
  <c r="C40" i="1"/>
  <c r="P39" i="1"/>
  <c r="K39" i="1"/>
  <c r="J63" i="1" s="1"/>
  <c r="L63" i="1" s="1"/>
  <c r="G39" i="1"/>
  <c r="F63" i="1" s="1"/>
  <c r="H63" i="1" s="1"/>
  <c r="C39" i="1"/>
  <c r="B63" i="1" s="1"/>
  <c r="D63" i="1" s="1"/>
  <c r="P37" i="1"/>
  <c r="K37" i="1"/>
  <c r="G37" i="1"/>
  <c r="G62" i="1" s="1"/>
  <c r="C37" i="1"/>
  <c r="C62" i="1" s="1"/>
  <c r="P36" i="1"/>
  <c r="K36" i="1"/>
  <c r="J62" i="1" s="1"/>
  <c r="G36" i="1"/>
  <c r="F62" i="1" s="1"/>
  <c r="C36" i="1"/>
  <c r="P34" i="1"/>
  <c r="K34" i="1"/>
  <c r="G34" i="1"/>
  <c r="C34" i="1"/>
  <c r="P33" i="1"/>
  <c r="K33" i="1"/>
  <c r="J61" i="1" s="1"/>
  <c r="L61" i="1" s="1"/>
  <c r="G33" i="1"/>
  <c r="F61" i="1" s="1"/>
  <c r="H61" i="1" s="1"/>
  <c r="C33" i="1"/>
  <c r="B61" i="1" s="1"/>
  <c r="D61" i="1" s="1"/>
  <c r="P31" i="1"/>
  <c r="K31" i="1"/>
  <c r="G31" i="1"/>
  <c r="G60" i="1" s="1"/>
  <c r="C31" i="1"/>
  <c r="C60" i="1" s="1"/>
  <c r="P30" i="1"/>
  <c r="K30" i="1"/>
  <c r="J60" i="1" s="1"/>
  <c r="L60" i="1" s="1"/>
  <c r="G30" i="1"/>
  <c r="F60" i="1" s="1"/>
  <c r="H60" i="1" s="1"/>
  <c r="C30" i="1"/>
  <c r="P28" i="1"/>
  <c r="K28" i="1"/>
  <c r="G28" i="1"/>
  <c r="C28" i="1"/>
  <c r="P27" i="1"/>
  <c r="K27" i="1"/>
  <c r="J59" i="1" s="1"/>
  <c r="G27" i="1"/>
  <c r="F59" i="1" s="1"/>
  <c r="C27" i="1"/>
  <c r="B59" i="1" s="1"/>
  <c r="P25" i="1"/>
  <c r="K25" i="1"/>
  <c r="G25" i="1"/>
  <c r="G58" i="1" s="1"/>
  <c r="C25" i="1"/>
  <c r="C58" i="1" s="1"/>
  <c r="P24" i="1"/>
  <c r="K24" i="1"/>
  <c r="J58" i="1" s="1"/>
  <c r="L58" i="1" s="1"/>
  <c r="G24" i="1"/>
  <c r="F58" i="1" s="1"/>
  <c r="H58" i="1" s="1"/>
  <c r="C24" i="1"/>
  <c r="P22" i="1"/>
  <c r="K22" i="1"/>
  <c r="G22" i="1"/>
  <c r="C22" i="1"/>
  <c r="P21" i="1"/>
  <c r="K21" i="1"/>
  <c r="J57" i="1" s="1"/>
  <c r="L57" i="1" s="1"/>
  <c r="G21" i="1"/>
  <c r="F57" i="1" s="1"/>
  <c r="H57" i="1" s="1"/>
  <c r="C21" i="1"/>
  <c r="B57" i="1" s="1"/>
  <c r="D57" i="1" s="1"/>
  <c r="P19" i="1"/>
  <c r="K19" i="1"/>
  <c r="G19" i="1"/>
  <c r="G56" i="1" s="1"/>
  <c r="C19" i="1"/>
  <c r="C56" i="1" s="1"/>
  <c r="P18" i="1"/>
  <c r="K18" i="1"/>
  <c r="J56" i="1" s="1"/>
  <c r="L56" i="1" s="1"/>
  <c r="G18" i="1"/>
  <c r="F56" i="1" s="1"/>
  <c r="H56" i="1" s="1"/>
  <c r="C18" i="1"/>
  <c r="P16" i="1"/>
  <c r="K16" i="1"/>
  <c r="G16" i="1"/>
  <c r="C16" i="1"/>
  <c r="P15" i="1"/>
  <c r="K15" i="1"/>
  <c r="J55" i="1" s="1"/>
  <c r="L55" i="1" s="1"/>
  <c r="G15" i="1"/>
  <c r="F55" i="1" s="1"/>
  <c r="H55" i="1" s="1"/>
  <c r="C15" i="1"/>
  <c r="B55" i="1" s="1"/>
  <c r="D55" i="1" s="1"/>
  <c r="P13" i="1"/>
  <c r="K13" i="1"/>
  <c r="G13" i="1"/>
  <c r="G54" i="1" s="1"/>
  <c r="G72" i="1" s="1"/>
  <c r="C13" i="1"/>
  <c r="C54" i="1" s="1"/>
  <c r="C72" i="1" s="1"/>
  <c r="P12" i="1"/>
  <c r="K12" i="1"/>
  <c r="J54" i="1" s="1"/>
  <c r="G12" i="1"/>
  <c r="F54" i="1" s="1"/>
  <c r="C12" i="1"/>
  <c r="P10" i="1"/>
  <c r="K10" i="1"/>
  <c r="G10" i="1"/>
  <c r="C10" i="1"/>
  <c r="P9" i="1"/>
  <c r="K9" i="1"/>
  <c r="G9" i="1"/>
  <c r="C9" i="1"/>
  <c r="P7" i="1"/>
  <c r="K7" i="1"/>
  <c r="G7" i="1"/>
  <c r="C7" i="1"/>
  <c r="P6" i="1"/>
  <c r="K6" i="1"/>
  <c r="G6" i="1"/>
  <c r="C6" i="1"/>
  <c r="P4" i="1"/>
  <c r="K4" i="1"/>
  <c r="G4" i="1"/>
  <c r="C4" i="1"/>
  <c r="P3" i="1"/>
  <c r="K3" i="1"/>
  <c r="J53" i="1" s="1"/>
  <c r="G3" i="1"/>
  <c r="F53" i="1" s="1"/>
  <c r="C3" i="1"/>
  <c r="B53" i="1" s="1"/>
  <c r="H53" i="1" l="1"/>
  <c r="F71" i="1"/>
  <c r="F66" i="1"/>
  <c r="H66" i="1" s="1"/>
  <c r="H54" i="1"/>
  <c r="H72" i="1" s="1"/>
  <c r="F72" i="1"/>
  <c r="H59" i="1"/>
  <c r="H73" i="1" s="1"/>
  <c r="F73" i="1"/>
  <c r="F77" i="1"/>
  <c r="H62" i="1"/>
  <c r="F75" i="1"/>
  <c r="H64" i="1"/>
  <c r="H76" i="1" s="1"/>
  <c r="F76" i="1"/>
  <c r="J71" i="1"/>
  <c r="L53" i="1"/>
  <c r="J66" i="1"/>
  <c r="L66" i="1" s="1"/>
  <c r="J72" i="1"/>
  <c r="L54" i="1"/>
  <c r="L72" i="1" s="1"/>
  <c r="J73" i="1"/>
  <c r="L59" i="1"/>
  <c r="L73" i="1" s="1"/>
  <c r="J77" i="1"/>
  <c r="J75" i="1"/>
  <c r="L62" i="1"/>
  <c r="L64" i="1"/>
  <c r="L76" i="1" s="1"/>
  <c r="J76" i="1"/>
  <c r="P76" i="1"/>
  <c r="C74" i="1"/>
  <c r="C75" i="1"/>
  <c r="C77" i="1"/>
  <c r="G74" i="1"/>
  <c r="G78" i="1" s="1"/>
  <c r="G77" i="1"/>
  <c r="G75" i="1"/>
  <c r="D54" i="1"/>
  <c r="D72" i="1" s="1"/>
  <c r="D62" i="1"/>
  <c r="P77" i="1"/>
  <c r="P75" i="1"/>
  <c r="P72" i="1"/>
  <c r="P74" i="1" s="1"/>
  <c r="D76" i="1"/>
  <c r="D53" i="1"/>
  <c r="B66" i="1"/>
  <c r="D66" i="1" s="1"/>
  <c r="B71" i="1"/>
  <c r="D59" i="1"/>
  <c r="D73" i="1" s="1"/>
  <c r="B73" i="1"/>
  <c r="C71" i="1"/>
  <c r="C66" i="1"/>
  <c r="O74" i="1"/>
  <c r="K71" i="1"/>
  <c r="K78" i="1" s="1"/>
  <c r="K75" i="1"/>
  <c r="G66" i="1"/>
  <c r="B75" i="1"/>
  <c r="B77" i="1"/>
  <c r="N71" i="1"/>
  <c r="N75" i="1"/>
  <c r="N77" i="1"/>
  <c r="O71" i="1"/>
  <c r="O78" i="1" s="1"/>
  <c r="O75" i="1"/>
  <c r="P59" i="1"/>
  <c r="P73" i="1" s="1"/>
  <c r="B72" i="1"/>
  <c r="B76" i="1"/>
  <c r="N66" i="1"/>
  <c r="P66" i="1" s="1"/>
  <c r="N78" i="1" l="1"/>
  <c r="P71" i="1"/>
  <c r="P78" i="1" s="1"/>
  <c r="L71" i="1"/>
  <c r="H74" i="1"/>
  <c r="L74" i="1"/>
  <c r="H71" i="1"/>
  <c r="H78" i="1" s="1"/>
  <c r="F78" i="1"/>
  <c r="L77" i="1"/>
  <c r="L75" i="1"/>
  <c r="F74" i="1"/>
  <c r="C78" i="1"/>
  <c r="B74" i="1"/>
  <c r="D77" i="1"/>
  <c r="D75" i="1"/>
  <c r="B78" i="1"/>
  <c r="D71" i="1"/>
  <c r="D74" i="1"/>
  <c r="J74" i="1"/>
  <c r="J78" i="1" s="1"/>
  <c r="H77" i="1"/>
  <c r="H75" i="1"/>
  <c r="L78" i="1" l="1"/>
  <c r="D78" i="1"/>
</calcChain>
</file>

<file path=xl/sharedStrings.xml><?xml version="1.0" encoding="utf-8"?>
<sst xmlns="http://schemas.openxmlformats.org/spreadsheetml/2006/main" count="280" uniqueCount="64">
  <si>
    <t>All school enrollment</t>
  </si>
  <si>
    <t>Gov school enrollment</t>
  </si>
  <si>
    <t>Private school enrollment</t>
  </si>
  <si>
    <t>Aided school enrollment</t>
  </si>
  <si>
    <t>Row Labels</t>
  </si>
  <si>
    <t>2024-25</t>
  </si>
  <si>
    <t>pp3_b</t>
  </si>
  <si>
    <t>pp3_g</t>
  </si>
  <si>
    <t>pp3_t</t>
  </si>
  <si>
    <t>pp2_b</t>
  </si>
  <si>
    <t>pp2_g</t>
  </si>
  <si>
    <t>pp2_t</t>
  </si>
  <si>
    <t>pp1_b</t>
  </si>
  <si>
    <t>pp1_g</t>
  </si>
  <si>
    <t>pp1_t</t>
  </si>
  <si>
    <t>c1_b</t>
  </si>
  <si>
    <t>c1_g</t>
  </si>
  <si>
    <t>c1_t</t>
  </si>
  <si>
    <t>c2_b</t>
  </si>
  <si>
    <t>c2_g</t>
  </si>
  <si>
    <t>c2_t</t>
  </si>
  <si>
    <t>c3_b</t>
  </si>
  <si>
    <t>c3_g</t>
  </si>
  <si>
    <t>c3_t</t>
  </si>
  <si>
    <t>c4_b</t>
  </si>
  <si>
    <t>c4_g</t>
  </si>
  <si>
    <t>c4_t</t>
  </si>
  <si>
    <t>c5_b</t>
  </si>
  <si>
    <t>c5_g</t>
  </si>
  <si>
    <t>c5_t</t>
  </si>
  <si>
    <t>c6_b</t>
  </si>
  <si>
    <t>c6_g</t>
  </si>
  <si>
    <t>c6_t</t>
  </si>
  <si>
    <t>c7_b</t>
  </si>
  <si>
    <t>c7_g</t>
  </si>
  <si>
    <t>c7_t</t>
  </si>
  <si>
    <t>c8_b</t>
  </si>
  <si>
    <t>c8_g</t>
  </si>
  <si>
    <t>c8_t</t>
  </si>
  <si>
    <t>c9_b</t>
  </si>
  <si>
    <t>c9_g</t>
  </si>
  <si>
    <t>c9_t</t>
  </si>
  <si>
    <t>c10_b</t>
  </si>
  <si>
    <t>c10_g</t>
  </si>
  <si>
    <t>c10_t</t>
  </si>
  <si>
    <t>c11_b</t>
  </si>
  <si>
    <t>c11_g</t>
  </si>
  <si>
    <t>c11_t</t>
  </si>
  <si>
    <t>c12_b</t>
  </si>
  <si>
    <t>c12_g</t>
  </si>
  <si>
    <t>c12_t</t>
  </si>
  <si>
    <t>Enrollment by Class</t>
  </si>
  <si>
    <t>Class</t>
  </si>
  <si>
    <t>Boys</t>
  </si>
  <si>
    <t>Girls</t>
  </si>
  <si>
    <t>Total</t>
  </si>
  <si>
    <t>Pre-Primary</t>
  </si>
  <si>
    <t>Enrollment by level</t>
  </si>
  <si>
    <t>Primary (1 to 5)</t>
  </si>
  <si>
    <t>Upper Primary (6 to 8)</t>
  </si>
  <si>
    <t>Elementary (1 to 8)</t>
  </si>
  <si>
    <t>Secondary (9-10)</t>
  </si>
  <si>
    <t>Higher Secondary (11-12)</t>
  </si>
  <si>
    <t>Total Secondary and Higher Secondary (9-12)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</si>
</sst>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\,##\,##0;[Red]\(###\,##\,##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0" fontId="6" fillId="0" borderId="1" xfId="1" applyNumberFormat="1" applyFont="1" applyBorder="1" applyAlignment="1">
      <alignment vertical="center" wrapText="1"/>
    </xf>
    <xf numFmtId="0" fontId="0" fillId="0" borderId="1" xfId="1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235E-A9FC-4E53-B46E-D1296E7EEF61}">
  <sheetPr>
    <tabColor rgb="FFFFFF00"/>
    <pageSetUpPr fitToPage="1"/>
  </sheetPr>
  <dimension ref="A1:P78"/>
  <sheetViews>
    <sheetView tabSelected="1" topLeftCell="A50" workbookViewId="0">
      <selection activeCell="E67" sqref="E67"/>
    </sheetView>
  </sheetViews>
  <sheetFormatPr defaultRowHeight="14.5" x14ac:dyDescent="0.35"/>
  <cols>
    <col min="1" max="1" width="15.81640625" customWidth="1"/>
    <col min="2" max="4" width="9.90625" bestFit="1" customWidth="1"/>
    <col min="5" max="5" width="15.08984375" bestFit="1" customWidth="1"/>
    <col min="6" max="7" width="8.90625" bestFit="1" customWidth="1"/>
    <col min="8" max="8" width="9.90625" bestFit="1" customWidth="1"/>
    <col min="9" max="9" width="15.453125" customWidth="1"/>
    <col min="10" max="12" width="10.08984375" bestFit="1" customWidth="1"/>
    <col min="13" max="13" width="14.1796875" bestFit="1" customWidth="1"/>
    <col min="14" max="14" width="10.1796875" bestFit="1" customWidth="1"/>
    <col min="15" max="16" width="10.08984375" bestFit="1" customWidth="1"/>
  </cols>
  <sheetData>
    <row r="1" spans="1:16" ht="18.5" x14ac:dyDescent="0.45">
      <c r="A1" s="1" t="s">
        <v>0</v>
      </c>
      <c r="B1" s="1"/>
      <c r="C1" s="1"/>
      <c r="D1" s="2"/>
      <c r="E1" s="1" t="s">
        <v>1</v>
      </c>
      <c r="F1" s="1"/>
      <c r="G1" s="1"/>
      <c r="H1" s="2"/>
      <c r="I1" s="1" t="s">
        <v>2</v>
      </c>
      <c r="J1" s="1"/>
      <c r="K1" s="1"/>
      <c r="L1" s="2"/>
      <c r="M1" s="2"/>
      <c r="N1" s="1" t="s">
        <v>3</v>
      </c>
      <c r="O1" s="1"/>
      <c r="P1" s="1"/>
    </row>
    <row r="2" spans="1:16" x14ac:dyDescent="0.35">
      <c r="A2" t="s">
        <v>4</v>
      </c>
      <c r="B2" t="s">
        <v>5</v>
      </c>
      <c r="E2" t="s">
        <v>4</v>
      </c>
      <c r="F2" t="s">
        <v>5</v>
      </c>
      <c r="I2" t="s">
        <v>4</v>
      </c>
      <c r="J2" t="s">
        <v>5</v>
      </c>
      <c r="N2" t="s">
        <v>4</v>
      </c>
      <c r="O2" t="s">
        <v>5</v>
      </c>
    </row>
    <row r="3" spans="1:16" x14ac:dyDescent="0.35">
      <c r="A3" t="s">
        <v>6</v>
      </c>
      <c r="B3">
        <v>40645</v>
      </c>
      <c r="C3">
        <f>B3</f>
        <v>40645</v>
      </c>
      <c r="E3" t="s">
        <v>6</v>
      </c>
      <c r="F3">
        <v>0</v>
      </c>
      <c r="G3">
        <f>F3</f>
        <v>0</v>
      </c>
      <c r="I3" t="s">
        <v>6</v>
      </c>
      <c r="J3">
        <v>40563</v>
      </c>
      <c r="K3">
        <f>J3</f>
        <v>40563</v>
      </c>
      <c r="N3" t="s">
        <v>6</v>
      </c>
      <c r="O3">
        <v>12</v>
      </c>
      <c r="P3">
        <f>O3</f>
        <v>12</v>
      </c>
    </row>
    <row r="4" spans="1:16" x14ac:dyDescent="0.35">
      <c r="A4" t="s">
        <v>7</v>
      </c>
      <c r="B4">
        <v>25547</v>
      </c>
      <c r="C4">
        <f>B4+B5</f>
        <v>25549</v>
      </c>
      <c r="E4" t="s">
        <v>7</v>
      </c>
      <c r="F4">
        <v>0</v>
      </c>
      <c r="G4">
        <f>F4+F5</f>
        <v>0</v>
      </c>
      <c r="I4" t="s">
        <v>7</v>
      </c>
      <c r="J4">
        <v>25480</v>
      </c>
      <c r="K4">
        <f>J4+J5</f>
        <v>25482</v>
      </c>
      <c r="N4" t="s">
        <v>7</v>
      </c>
      <c r="O4">
        <v>21</v>
      </c>
      <c r="P4">
        <f>O4+O5</f>
        <v>21</v>
      </c>
    </row>
    <row r="5" spans="1:16" x14ac:dyDescent="0.35">
      <c r="A5" t="s">
        <v>8</v>
      </c>
      <c r="B5">
        <v>2</v>
      </c>
      <c r="E5" t="s">
        <v>8</v>
      </c>
      <c r="F5">
        <v>0</v>
      </c>
      <c r="I5" t="s">
        <v>8</v>
      </c>
      <c r="J5">
        <v>2</v>
      </c>
      <c r="N5" t="s">
        <v>8</v>
      </c>
      <c r="O5">
        <v>0</v>
      </c>
    </row>
    <row r="6" spans="1:16" x14ac:dyDescent="0.35">
      <c r="A6" t="s">
        <v>9</v>
      </c>
      <c r="B6">
        <v>59842</v>
      </c>
      <c r="C6">
        <f>B6</f>
        <v>59842</v>
      </c>
      <c r="E6" t="s">
        <v>9</v>
      </c>
      <c r="F6">
        <v>0</v>
      </c>
      <c r="G6">
        <f>F6</f>
        <v>0</v>
      </c>
      <c r="I6" t="s">
        <v>9</v>
      </c>
      <c r="J6">
        <v>59778</v>
      </c>
      <c r="K6">
        <f>J6</f>
        <v>59778</v>
      </c>
      <c r="N6" t="s">
        <v>9</v>
      </c>
      <c r="O6">
        <v>0</v>
      </c>
      <c r="P6">
        <f>O6</f>
        <v>0</v>
      </c>
    </row>
    <row r="7" spans="1:16" x14ac:dyDescent="0.35">
      <c r="A7" t="s">
        <v>10</v>
      </c>
      <c r="B7">
        <v>39039</v>
      </c>
      <c r="C7">
        <f>B7+B8</f>
        <v>39040</v>
      </c>
      <c r="E7" t="s">
        <v>10</v>
      </c>
      <c r="F7">
        <v>0</v>
      </c>
      <c r="G7">
        <f>F7+F8</f>
        <v>0</v>
      </c>
      <c r="I7" t="s">
        <v>10</v>
      </c>
      <c r="J7">
        <v>38985</v>
      </c>
      <c r="K7">
        <f>J7+J8</f>
        <v>38986</v>
      </c>
      <c r="N7" t="s">
        <v>10</v>
      </c>
      <c r="O7">
        <v>0</v>
      </c>
      <c r="P7">
        <f>O7+O8</f>
        <v>0</v>
      </c>
    </row>
    <row r="8" spans="1:16" x14ac:dyDescent="0.35">
      <c r="A8" t="s">
        <v>11</v>
      </c>
      <c r="B8">
        <v>1</v>
      </c>
      <c r="E8" t="s">
        <v>11</v>
      </c>
      <c r="F8">
        <v>0</v>
      </c>
      <c r="I8" t="s">
        <v>11</v>
      </c>
      <c r="J8">
        <v>1</v>
      </c>
      <c r="N8" t="s">
        <v>11</v>
      </c>
      <c r="O8">
        <v>0</v>
      </c>
    </row>
    <row r="9" spans="1:16" x14ac:dyDescent="0.35">
      <c r="A9" t="s">
        <v>12</v>
      </c>
      <c r="B9">
        <v>115102</v>
      </c>
      <c r="C9">
        <f>B9</f>
        <v>115102</v>
      </c>
      <c r="E9" t="s">
        <v>12</v>
      </c>
      <c r="F9">
        <v>4</v>
      </c>
      <c r="G9">
        <f>F9</f>
        <v>4</v>
      </c>
      <c r="I9" t="s">
        <v>12</v>
      </c>
      <c r="J9">
        <v>114506</v>
      </c>
      <c r="K9">
        <f>J9</f>
        <v>114506</v>
      </c>
      <c r="N9" t="s">
        <v>12</v>
      </c>
      <c r="O9">
        <v>25</v>
      </c>
      <c r="P9">
        <f>O9</f>
        <v>25</v>
      </c>
    </row>
    <row r="10" spans="1:16" x14ac:dyDescent="0.35">
      <c r="A10" t="s">
        <v>13</v>
      </c>
      <c r="B10">
        <v>75088</v>
      </c>
      <c r="C10">
        <f>B10+B11</f>
        <v>75092</v>
      </c>
      <c r="E10" t="s">
        <v>13</v>
      </c>
      <c r="F10">
        <v>10</v>
      </c>
      <c r="G10">
        <f>F10+F11</f>
        <v>10</v>
      </c>
      <c r="I10" t="s">
        <v>13</v>
      </c>
      <c r="J10">
        <v>74593</v>
      </c>
      <c r="K10">
        <f>J10+J11</f>
        <v>74597</v>
      </c>
      <c r="N10" t="s">
        <v>13</v>
      </c>
      <c r="O10">
        <v>52</v>
      </c>
      <c r="P10">
        <f>O10+O11</f>
        <v>52</v>
      </c>
    </row>
    <row r="11" spans="1:16" x14ac:dyDescent="0.35">
      <c r="A11" t="s">
        <v>14</v>
      </c>
      <c r="B11">
        <v>4</v>
      </c>
      <c r="E11" t="s">
        <v>14</v>
      </c>
      <c r="F11">
        <v>0</v>
      </c>
      <c r="I11" t="s">
        <v>14</v>
      </c>
      <c r="J11">
        <v>4</v>
      </c>
      <c r="N11" t="s">
        <v>14</v>
      </c>
      <c r="O11">
        <v>0</v>
      </c>
    </row>
    <row r="12" spans="1:16" x14ac:dyDescent="0.35">
      <c r="A12" t="s">
        <v>15</v>
      </c>
      <c r="B12">
        <v>803006</v>
      </c>
      <c r="C12">
        <f>B12</f>
        <v>803006</v>
      </c>
      <c r="E12" t="s">
        <v>15</v>
      </c>
      <c r="F12">
        <v>553527</v>
      </c>
      <c r="G12">
        <f>F12</f>
        <v>553527</v>
      </c>
      <c r="I12" t="s">
        <v>15</v>
      </c>
      <c r="J12">
        <v>232228</v>
      </c>
      <c r="K12">
        <f>J12</f>
        <v>232228</v>
      </c>
      <c r="N12" t="s">
        <v>15</v>
      </c>
      <c r="O12">
        <v>14045</v>
      </c>
      <c r="P12">
        <f>O12</f>
        <v>14045</v>
      </c>
    </row>
    <row r="13" spans="1:16" x14ac:dyDescent="0.35">
      <c r="A13" t="s">
        <v>16</v>
      </c>
      <c r="B13">
        <v>733128</v>
      </c>
      <c r="C13">
        <f>B13+B14</f>
        <v>733153</v>
      </c>
      <c r="E13" t="s">
        <v>16</v>
      </c>
      <c r="F13">
        <v>567897</v>
      </c>
      <c r="G13">
        <f>F13+F14</f>
        <v>567911</v>
      </c>
      <c r="I13" t="s">
        <v>16</v>
      </c>
      <c r="J13">
        <v>148351</v>
      </c>
      <c r="K13">
        <f>J13+J14</f>
        <v>148361</v>
      </c>
      <c r="N13" t="s">
        <v>16</v>
      </c>
      <c r="O13">
        <v>14269</v>
      </c>
      <c r="P13">
        <f>O13+O14</f>
        <v>14270</v>
      </c>
    </row>
    <row r="14" spans="1:16" x14ac:dyDescent="0.35">
      <c r="A14" t="s">
        <v>17</v>
      </c>
      <c r="B14">
        <v>25</v>
      </c>
      <c r="E14" t="s">
        <v>17</v>
      </c>
      <c r="F14">
        <v>14</v>
      </c>
      <c r="I14" t="s">
        <v>17</v>
      </c>
      <c r="J14">
        <v>10</v>
      </c>
      <c r="N14" t="s">
        <v>17</v>
      </c>
      <c r="O14">
        <v>1</v>
      </c>
    </row>
    <row r="15" spans="1:16" x14ac:dyDescent="0.35">
      <c r="A15" t="s">
        <v>18</v>
      </c>
      <c r="B15">
        <v>924379</v>
      </c>
      <c r="C15">
        <f>B15</f>
        <v>924379</v>
      </c>
      <c r="E15" t="s">
        <v>18</v>
      </c>
      <c r="F15">
        <v>674340</v>
      </c>
      <c r="G15">
        <f>F15</f>
        <v>674340</v>
      </c>
      <c r="I15" t="s">
        <v>18</v>
      </c>
      <c r="J15">
        <v>232849</v>
      </c>
      <c r="K15">
        <f>J15</f>
        <v>232849</v>
      </c>
      <c r="N15" t="s">
        <v>18</v>
      </c>
      <c r="O15">
        <v>13598</v>
      </c>
      <c r="P15">
        <f>O15</f>
        <v>13598</v>
      </c>
    </row>
    <row r="16" spans="1:16" x14ac:dyDescent="0.35">
      <c r="A16" t="s">
        <v>19</v>
      </c>
      <c r="B16">
        <v>858545</v>
      </c>
      <c r="C16">
        <f>B16+B17</f>
        <v>858572</v>
      </c>
      <c r="E16" t="s">
        <v>19</v>
      </c>
      <c r="F16">
        <v>693718</v>
      </c>
      <c r="G16">
        <f>F16+F17</f>
        <v>693741</v>
      </c>
      <c r="I16" t="s">
        <v>19</v>
      </c>
      <c r="J16">
        <v>147025</v>
      </c>
      <c r="K16">
        <f>J16+J17</f>
        <v>147026</v>
      </c>
      <c r="N16" t="s">
        <v>19</v>
      </c>
      <c r="O16">
        <v>14575</v>
      </c>
      <c r="P16">
        <f>O16+O17</f>
        <v>14578</v>
      </c>
    </row>
    <row r="17" spans="1:16" x14ac:dyDescent="0.35">
      <c r="A17" t="s">
        <v>20</v>
      </c>
      <c r="B17">
        <v>27</v>
      </c>
      <c r="E17" t="s">
        <v>20</v>
      </c>
      <c r="F17">
        <v>23</v>
      </c>
      <c r="I17" t="s">
        <v>20</v>
      </c>
      <c r="J17">
        <v>1</v>
      </c>
      <c r="N17" t="s">
        <v>20</v>
      </c>
      <c r="O17">
        <v>3</v>
      </c>
    </row>
    <row r="18" spans="1:16" x14ac:dyDescent="0.35">
      <c r="A18" t="s">
        <v>21</v>
      </c>
      <c r="B18">
        <v>1101008</v>
      </c>
      <c r="C18">
        <f>B18</f>
        <v>1101008</v>
      </c>
      <c r="E18" t="s">
        <v>21</v>
      </c>
      <c r="F18">
        <v>834408</v>
      </c>
      <c r="G18">
        <f>F18</f>
        <v>834408</v>
      </c>
      <c r="I18" t="s">
        <v>21</v>
      </c>
      <c r="J18">
        <v>242414</v>
      </c>
      <c r="K18">
        <f>J18</f>
        <v>242414</v>
      </c>
      <c r="N18" t="s">
        <v>21</v>
      </c>
      <c r="O18">
        <v>20111</v>
      </c>
      <c r="P18">
        <f>O18</f>
        <v>20111</v>
      </c>
    </row>
    <row r="19" spans="1:16" x14ac:dyDescent="0.35">
      <c r="A19" t="s">
        <v>22</v>
      </c>
      <c r="B19">
        <v>1030434</v>
      </c>
      <c r="C19">
        <f>B19+B20</f>
        <v>1030463</v>
      </c>
      <c r="E19" t="s">
        <v>22</v>
      </c>
      <c r="F19">
        <v>854408</v>
      </c>
      <c r="G19">
        <f>F19+F20</f>
        <v>854430</v>
      </c>
      <c r="I19" t="s">
        <v>22</v>
      </c>
      <c r="J19">
        <v>150999</v>
      </c>
      <c r="K19">
        <f>J19+J20</f>
        <v>151003</v>
      </c>
      <c r="N19" t="s">
        <v>22</v>
      </c>
      <c r="O19">
        <v>21645</v>
      </c>
      <c r="P19">
        <f>O19+O20</f>
        <v>21648</v>
      </c>
    </row>
    <row r="20" spans="1:16" x14ac:dyDescent="0.35">
      <c r="A20" t="s">
        <v>23</v>
      </c>
      <c r="B20">
        <v>29</v>
      </c>
      <c r="E20" t="s">
        <v>23</v>
      </c>
      <c r="F20">
        <v>22</v>
      </c>
      <c r="I20" t="s">
        <v>23</v>
      </c>
      <c r="J20">
        <v>4</v>
      </c>
      <c r="N20" t="s">
        <v>23</v>
      </c>
      <c r="O20">
        <v>3</v>
      </c>
    </row>
    <row r="21" spans="1:16" x14ac:dyDescent="0.35">
      <c r="A21" t="s">
        <v>24</v>
      </c>
      <c r="B21">
        <v>1179484</v>
      </c>
      <c r="C21">
        <f>B21</f>
        <v>1179484</v>
      </c>
      <c r="E21" t="s">
        <v>24</v>
      </c>
      <c r="F21">
        <v>943480</v>
      </c>
      <c r="G21">
        <f>F21</f>
        <v>943480</v>
      </c>
      <c r="I21" t="s">
        <v>24</v>
      </c>
      <c r="J21">
        <v>210645</v>
      </c>
      <c r="K21">
        <f>J21</f>
        <v>210645</v>
      </c>
      <c r="N21" t="s">
        <v>24</v>
      </c>
      <c r="O21">
        <v>21178</v>
      </c>
      <c r="P21">
        <f>O21</f>
        <v>21178</v>
      </c>
    </row>
    <row r="22" spans="1:16" x14ac:dyDescent="0.35">
      <c r="A22" t="s">
        <v>25</v>
      </c>
      <c r="B22">
        <v>1141665</v>
      </c>
      <c r="C22">
        <f>B22+B23</f>
        <v>1141690</v>
      </c>
      <c r="E22" t="s">
        <v>25</v>
      </c>
      <c r="F22">
        <v>984474</v>
      </c>
      <c r="G22">
        <f>F22+F23</f>
        <v>984496</v>
      </c>
      <c r="I22" t="s">
        <v>25</v>
      </c>
      <c r="J22">
        <v>131082</v>
      </c>
      <c r="K22">
        <f>J22+J23</f>
        <v>131085</v>
      </c>
      <c r="N22" t="s">
        <v>25</v>
      </c>
      <c r="O22">
        <v>22680</v>
      </c>
      <c r="P22">
        <f>O22+O23</f>
        <v>22680</v>
      </c>
    </row>
    <row r="23" spans="1:16" x14ac:dyDescent="0.35">
      <c r="A23" t="s">
        <v>26</v>
      </c>
      <c r="B23">
        <v>25</v>
      </c>
      <c r="E23" t="s">
        <v>26</v>
      </c>
      <c r="F23">
        <v>22</v>
      </c>
      <c r="I23" t="s">
        <v>26</v>
      </c>
      <c r="J23">
        <v>3</v>
      </c>
      <c r="N23" t="s">
        <v>26</v>
      </c>
      <c r="O23">
        <v>0</v>
      </c>
    </row>
    <row r="24" spans="1:16" x14ac:dyDescent="0.35">
      <c r="A24" t="s">
        <v>27</v>
      </c>
      <c r="B24">
        <v>1274704</v>
      </c>
      <c r="C24">
        <f>B24</f>
        <v>1274704</v>
      </c>
      <c r="E24" t="s">
        <v>27</v>
      </c>
      <c r="F24">
        <v>1050795</v>
      </c>
      <c r="G24">
        <f>F24</f>
        <v>1050795</v>
      </c>
      <c r="I24" t="s">
        <v>27</v>
      </c>
      <c r="J24">
        <v>198463</v>
      </c>
      <c r="K24">
        <f>J24</f>
        <v>198463</v>
      </c>
      <c r="N24" t="s">
        <v>27</v>
      </c>
      <c r="O24">
        <v>20945</v>
      </c>
      <c r="P24">
        <f>O24</f>
        <v>20945</v>
      </c>
    </row>
    <row r="25" spans="1:16" x14ac:dyDescent="0.35">
      <c r="A25" t="s">
        <v>28</v>
      </c>
      <c r="B25">
        <v>1226423</v>
      </c>
      <c r="C25">
        <f>B25+B26</f>
        <v>1226463</v>
      </c>
      <c r="E25" t="s">
        <v>28</v>
      </c>
      <c r="F25">
        <v>1076318</v>
      </c>
      <c r="G25">
        <f>F25+F26</f>
        <v>1076353</v>
      </c>
      <c r="I25" t="s">
        <v>28</v>
      </c>
      <c r="J25">
        <v>123467</v>
      </c>
      <c r="K25">
        <f>J25+J26</f>
        <v>123471</v>
      </c>
      <c r="N25" t="s">
        <v>28</v>
      </c>
      <c r="O25">
        <v>23214</v>
      </c>
      <c r="P25">
        <f>O25+O26</f>
        <v>23215</v>
      </c>
    </row>
    <row r="26" spans="1:16" x14ac:dyDescent="0.35">
      <c r="A26" t="s">
        <v>29</v>
      </c>
      <c r="B26">
        <v>40</v>
      </c>
      <c r="E26" t="s">
        <v>29</v>
      </c>
      <c r="F26">
        <v>35</v>
      </c>
      <c r="I26" t="s">
        <v>29</v>
      </c>
      <c r="J26">
        <v>4</v>
      </c>
      <c r="N26" t="s">
        <v>29</v>
      </c>
      <c r="O26">
        <v>1</v>
      </c>
    </row>
    <row r="27" spans="1:16" x14ac:dyDescent="0.35">
      <c r="A27" t="s">
        <v>30</v>
      </c>
      <c r="B27">
        <v>1020244</v>
      </c>
      <c r="C27">
        <f>B27</f>
        <v>1020244</v>
      </c>
      <c r="E27" t="s">
        <v>30</v>
      </c>
      <c r="F27">
        <v>803300</v>
      </c>
      <c r="G27">
        <f>F27</f>
        <v>803300</v>
      </c>
      <c r="I27" t="s">
        <v>30</v>
      </c>
      <c r="J27">
        <v>185867</v>
      </c>
      <c r="K27">
        <f>J27</f>
        <v>185867</v>
      </c>
      <c r="N27" t="s">
        <v>30</v>
      </c>
      <c r="O27">
        <v>24736</v>
      </c>
      <c r="P27">
        <f>O27</f>
        <v>24736</v>
      </c>
    </row>
    <row r="28" spans="1:16" x14ac:dyDescent="0.35">
      <c r="A28" t="s">
        <v>31</v>
      </c>
      <c r="B28">
        <v>1020697</v>
      </c>
      <c r="C28">
        <f>B28+B29</f>
        <v>1020723</v>
      </c>
      <c r="E28" t="s">
        <v>31</v>
      </c>
      <c r="F28">
        <v>870929</v>
      </c>
      <c r="G28">
        <f>F28+F29</f>
        <v>870954</v>
      </c>
      <c r="I28" t="s">
        <v>31</v>
      </c>
      <c r="J28">
        <v>116484</v>
      </c>
      <c r="K28">
        <f>J28+J29</f>
        <v>116485</v>
      </c>
      <c r="N28" t="s">
        <v>31</v>
      </c>
      <c r="O28">
        <v>28440</v>
      </c>
      <c r="P28">
        <f>O28+O29</f>
        <v>28440</v>
      </c>
    </row>
    <row r="29" spans="1:16" x14ac:dyDescent="0.35">
      <c r="A29" t="s">
        <v>32</v>
      </c>
      <c r="B29">
        <v>26</v>
      </c>
      <c r="E29" t="s">
        <v>32</v>
      </c>
      <c r="F29">
        <v>25</v>
      </c>
      <c r="I29" t="s">
        <v>32</v>
      </c>
      <c r="J29">
        <v>1</v>
      </c>
      <c r="N29" t="s">
        <v>32</v>
      </c>
      <c r="O29">
        <v>0</v>
      </c>
    </row>
    <row r="30" spans="1:16" x14ac:dyDescent="0.35">
      <c r="A30" t="s">
        <v>33</v>
      </c>
      <c r="B30">
        <v>913269</v>
      </c>
      <c r="C30">
        <f>B30</f>
        <v>913269</v>
      </c>
      <c r="E30" t="s">
        <v>33</v>
      </c>
      <c r="F30">
        <v>715825</v>
      </c>
      <c r="G30">
        <f>F30</f>
        <v>715825</v>
      </c>
      <c r="I30" t="s">
        <v>33</v>
      </c>
      <c r="J30">
        <v>169551</v>
      </c>
      <c r="K30">
        <f>J30</f>
        <v>169551</v>
      </c>
      <c r="N30" t="s">
        <v>33</v>
      </c>
      <c r="O30">
        <v>21375</v>
      </c>
      <c r="P30">
        <f>O30</f>
        <v>21375</v>
      </c>
    </row>
    <row r="31" spans="1:16" x14ac:dyDescent="0.35">
      <c r="A31" t="s">
        <v>34</v>
      </c>
      <c r="B31">
        <v>926685</v>
      </c>
      <c r="C31">
        <f>B31+B32</f>
        <v>926702</v>
      </c>
      <c r="E31" t="s">
        <v>34</v>
      </c>
      <c r="F31">
        <v>788282</v>
      </c>
      <c r="G31">
        <f>F31+F32</f>
        <v>788295</v>
      </c>
      <c r="I31" t="s">
        <v>34</v>
      </c>
      <c r="J31">
        <v>108331</v>
      </c>
      <c r="K31">
        <f>J31+J32</f>
        <v>108333</v>
      </c>
      <c r="N31" t="s">
        <v>34</v>
      </c>
      <c r="O31">
        <v>25387</v>
      </c>
      <c r="P31">
        <f>O31+O32</f>
        <v>25389</v>
      </c>
    </row>
    <row r="32" spans="1:16" x14ac:dyDescent="0.35">
      <c r="A32" t="s">
        <v>35</v>
      </c>
      <c r="B32">
        <v>17</v>
      </c>
      <c r="E32" t="s">
        <v>35</v>
      </c>
      <c r="F32">
        <v>13</v>
      </c>
      <c r="I32" t="s">
        <v>35</v>
      </c>
      <c r="J32">
        <v>2</v>
      </c>
      <c r="N32" t="s">
        <v>35</v>
      </c>
      <c r="O32">
        <v>2</v>
      </c>
    </row>
    <row r="33" spans="1:16" x14ac:dyDescent="0.35">
      <c r="A33" t="s">
        <v>36</v>
      </c>
      <c r="B33">
        <v>896732</v>
      </c>
      <c r="C33">
        <f>B33</f>
        <v>896732</v>
      </c>
      <c r="E33" t="s">
        <v>36</v>
      </c>
      <c r="F33">
        <v>706741</v>
      </c>
      <c r="G33">
        <f>F33</f>
        <v>706741</v>
      </c>
      <c r="I33" t="s">
        <v>36</v>
      </c>
      <c r="J33">
        <v>162455</v>
      </c>
      <c r="K33">
        <f>J33</f>
        <v>162455</v>
      </c>
      <c r="N33" t="s">
        <v>36</v>
      </c>
      <c r="O33">
        <v>21209</v>
      </c>
      <c r="P33">
        <f>O33</f>
        <v>21209</v>
      </c>
    </row>
    <row r="34" spans="1:16" x14ac:dyDescent="0.35">
      <c r="A34" t="s">
        <v>37</v>
      </c>
      <c r="B34">
        <v>916128</v>
      </c>
      <c r="C34">
        <f>B34+B35</f>
        <v>916139</v>
      </c>
      <c r="E34" t="s">
        <v>37</v>
      </c>
      <c r="F34">
        <v>779855</v>
      </c>
      <c r="G34">
        <f>F34+F35</f>
        <v>779863</v>
      </c>
      <c r="I34" t="s">
        <v>37</v>
      </c>
      <c r="J34">
        <v>105626</v>
      </c>
      <c r="K34">
        <f>J34+J35</f>
        <v>105629</v>
      </c>
      <c r="N34" t="s">
        <v>37</v>
      </c>
      <c r="O34">
        <v>26013</v>
      </c>
      <c r="P34">
        <f>O34+O35</f>
        <v>26013</v>
      </c>
    </row>
    <row r="35" spans="1:16" x14ac:dyDescent="0.35">
      <c r="A35" t="s">
        <v>38</v>
      </c>
      <c r="B35">
        <v>11</v>
      </c>
      <c r="E35" t="s">
        <v>38</v>
      </c>
      <c r="F35">
        <v>8</v>
      </c>
      <c r="I35" t="s">
        <v>38</v>
      </c>
      <c r="J35">
        <v>3</v>
      </c>
      <c r="N35" t="s">
        <v>38</v>
      </c>
      <c r="O35">
        <v>0</v>
      </c>
    </row>
    <row r="36" spans="1:16" x14ac:dyDescent="0.35">
      <c r="A36" t="s">
        <v>39</v>
      </c>
      <c r="B36">
        <v>689077</v>
      </c>
      <c r="C36">
        <f>B36</f>
        <v>689077</v>
      </c>
      <c r="E36" t="s">
        <v>39</v>
      </c>
      <c r="F36">
        <v>568563</v>
      </c>
      <c r="G36">
        <f>F36</f>
        <v>568563</v>
      </c>
      <c r="I36" t="s">
        <v>39</v>
      </c>
      <c r="J36">
        <v>104233</v>
      </c>
      <c r="K36">
        <f>J36</f>
        <v>104233</v>
      </c>
      <c r="N36" t="s">
        <v>39</v>
      </c>
      <c r="O36">
        <v>9513</v>
      </c>
      <c r="P36">
        <f>O36</f>
        <v>9513</v>
      </c>
    </row>
    <row r="37" spans="1:16" x14ac:dyDescent="0.35">
      <c r="A37" t="s">
        <v>40</v>
      </c>
      <c r="B37">
        <v>736372</v>
      </c>
      <c r="C37">
        <f>B37+B38</f>
        <v>736378</v>
      </c>
      <c r="E37" t="s">
        <v>40</v>
      </c>
      <c r="F37">
        <v>646011</v>
      </c>
      <c r="G37">
        <f>F37+F38</f>
        <v>646017</v>
      </c>
      <c r="I37" t="s">
        <v>40</v>
      </c>
      <c r="J37">
        <v>72526</v>
      </c>
      <c r="K37">
        <f>J37+J38</f>
        <v>72526</v>
      </c>
      <c r="N37" t="s">
        <v>40</v>
      </c>
      <c r="O37">
        <v>12698</v>
      </c>
      <c r="P37">
        <f>O37+O38</f>
        <v>12698</v>
      </c>
    </row>
    <row r="38" spans="1:16" x14ac:dyDescent="0.35">
      <c r="A38" t="s">
        <v>41</v>
      </c>
      <c r="B38">
        <v>6</v>
      </c>
      <c r="E38" t="s">
        <v>41</v>
      </c>
      <c r="F38">
        <v>6</v>
      </c>
      <c r="I38" t="s">
        <v>41</v>
      </c>
      <c r="J38">
        <v>0</v>
      </c>
      <c r="N38" t="s">
        <v>41</v>
      </c>
      <c r="O38">
        <v>0</v>
      </c>
    </row>
    <row r="39" spans="1:16" x14ac:dyDescent="0.35">
      <c r="A39" t="s">
        <v>42</v>
      </c>
      <c r="B39">
        <v>645852</v>
      </c>
      <c r="C39">
        <f>B39</f>
        <v>645852</v>
      </c>
      <c r="E39" t="s">
        <v>42</v>
      </c>
      <c r="F39">
        <v>522692</v>
      </c>
      <c r="G39">
        <f>F39</f>
        <v>522692</v>
      </c>
      <c r="I39" t="s">
        <v>42</v>
      </c>
      <c r="J39">
        <v>107765</v>
      </c>
      <c r="K39">
        <f>J39</f>
        <v>107765</v>
      </c>
      <c r="N39" t="s">
        <v>42</v>
      </c>
      <c r="O39">
        <v>9412</v>
      </c>
      <c r="P39">
        <f>O39</f>
        <v>9412</v>
      </c>
    </row>
    <row r="40" spans="1:16" x14ac:dyDescent="0.35">
      <c r="A40" t="s">
        <v>43</v>
      </c>
      <c r="B40">
        <v>698636</v>
      </c>
      <c r="C40">
        <f>B40+B41</f>
        <v>698641</v>
      </c>
      <c r="E40" t="s">
        <v>43</v>
      </c>
      <c r="F40">
        <v>605420</v>
      </c>
      <c r="G40">
        <f>F40+F41</f>
        <v>605425</v>
      </c>
      <c r="I40" t="s">
        <v>43</v>
      </c>
      <c r="J40">
        <v>74891</v>
      </c>
      <c r="K40">
        <f>J40+J41</f>
        <v>74891</v>
      </c>
      <c r="N40" t="s">
        <v>43</v>
      </c>
      <c r="O40">
        <v>14039</v>
      </c>
      <c r="P40">
        <f>O40+O41</f>
        <v>14039</v>
      </c>
    </row>
    <row r="41" spans="1:16" x14ac:dyDescent="0.35">
      <c r="A41" t="s">
        <v>44</v>
      </c>
      <c r="B41">
        <v>5</v>
      </c>
      <c r="E41" t="s">
        <v>44</v>
      </c>
      <c r="F41">
        <v>5</v>
      </c>
      <c r="I41" t="s">
        <v>44</v>
      </c>
      <c r="J41">
        <v>0</v>
      </c>
      <c r="N41" t="s">
        <v>44</v>
      </c>
      <c r="O41">
        <v>0</v>
      </c>
    </row>
    <row r="42" spans="1:16" x14ac:dyDescent="0.35">
      <c r="A42" t="s">
        <v>45</v>
      </c>
      <c r="B42">
        <v>586746</v>
      </c>
      <c r="C42">
        <f>B42</f>
        <v>586746</v>
      </c>
      <c r="E42" t="s">
        <v>45</v>
      </c>
      <c r="F42">
        <v>520615</v>
      </c>
      <c r="G42">
        <f>F42</f>
        <v>520615</v>
      </c>
      <c r="I42" t="s">
        <v>45</v>
      </c>
      <c r="J42">
        <v>38518</v>
      </c>
      <c r="K42">
        <f>J42</f>
        <v>38518</v>
      </c>
      <c r="N42" t="s">
        <v>45</v>
      </c>
      <c r="O42">
        <v>6746</v>
      </c>
      <c r="P42">
        <f>O42</f>
        <v>6746</v>
      </c>
    </row>
    <row r="43" spans="1:16" x14ac:dyDescent="0.35">
      <c r="A43" t="s">
        <v>46</v>
      </c>
      <c r="B43">
        <v>627918</v>
      </c>
      <c r="C43">
        <f>B43+B44</f>
        <v>627920</v>
      </c>
      <c r="E43" t="s">
        <v>46</v>
      </c>
      <c r="F43">
        <v>571639</v>
      </c>
      <c r="G43">
        <f>F43+F44</f>
        <v>571640</v>
      </c>
      <c r="I43" t="s">
        <v>46</v>
      </c>
      <c r="J43">
        <v>25481</v>
      </c>
      <c r="K43">
        <f>J43+J44</f>
        <v>25482</v>
      </c>
      <c r="N43" t="s">
        <v>46</v>
      </c>
      <c r="O43">
        <v>9327</v>
      </c>
      <c r="P43">
        <f>O43+O44</f>
        <v>9327</v>
      </c>
    </row>
    <row r="44" spans="1:16" x14ac:dyDescent="0.35">
      <c r="A44" t="s">
        <v>47</v>
      </c>
      <c r="B44">
        <v>2</v>
      </c>
      <c r="E44" t="s">
        <v>47</v>
      </c>
      <c r="F44">
        <v>1</v>
      </c>
      <c r="I44" t="s">
        <v>47</v>
      </c>
      <c r="J44">
        <v>1</v>
      </c>
      <c r="N44" t="s">
        <v>47</v>
      </c>
      <c r="O44">
        <v>0</v>
      </c>
    </row>
    <row r="45" spans="1:16" x14ac:dyDescent="0.35">
      <c r="A45" t="s">
        <v>48</v>
      </c>
      <c r="B45">
        <v>398609</v>
      </c>
      <c r="C45">
        <f>B45</f>
        <v>398609</v>
      </c>
      <c r="E45" t="s">
        <v>48</v>
      </c>
      <c r="F45">
        <v>340510</v>
      </c>
      <c r="G45">
        <f>F45</f>
        <v>340510</v>
      </c>
      <c r="I45" t="s">
        <v>48</v>
      </c>
      <c r="J45">
        <v>33687</v>
      </c>
      <c r="K45">
        <f>J45</f>
        <v>33687</v>
      </c>
      <c r="N45" t="s">
        <v>48</v>
      </c>
      <c r="O45">
        <v>5539</v>
      </c>
      <c r="P45">
        <f>O45</f>
        <v>5539</v>
      </c>
    </row>
    <row r="46" spans="1:16" x14ac:dyDescent="0.35">
      <c r="A46" t="s">
        <v>49</v>
      </c>
      <c r="B46">
        <v>428003</v>
      </c>
      <c r="C46">
        <f>B46+B47</f>
        <v>428004</v>
      </c>
      <c r="E46" t="s">
        <v>49</v>
      </c>
      <c r="F46">
        <v>382272</v>
      </c>
      <c r="G46">
        <f>F46+F47</f>
        <v>382272</v>
      </c>
      <c r="I46" t="s">
        <v>49</v>
      </c>
      <c r="J46">
        <v>21457</v>
      </c>
      <c r="K46">
        <f>J46+J47</f>
        <v>21458</v>
      </c>
      <c r="N46" t="s">
        <v>49</v>
      </c>
      <c r="O46">
        <v>6634</v>
      </c>
      <c r="P46">
        <f>O46+O47</f>
        <v>6634</v>
      </c>
    </row>
    <row r="47" spans="1:16" x14ac:dyDescent="0.35">
      <c r="A47" t="s">
        <v>50</v>
      </c>
      <c r="B47">
        <v>1</v>
      </c>
      <c r="E47" t="s">
        <v>50</v>
      </c>
      <c r="F47">
        <v>0</v>
      </c>
      <c r="I47" t="s">
        <v>50</v>
      </c>
      <c r="J47">
        <v>1</v>
      </c>
      <c r="N47" t="s">
        <v>50</v>
      </c>
      <c r="O47">
        <v>0</v>
      </c>
    </row>
    <row r="50" spans="1:16" ht="18.5" x14ac:dyDescent="0.45">
      <c r="A50" s="3" t="s">
        <v>0</v>
      </c>
      <c r="B50" s="3"/>
      <c r="C50" s="3"/>
      <c r="D50" s="3"/>
      <c r="E50" s="3" t="s">
        <v>1</v>
      </c>
      <c r="F50" s="3"/>
      <c r="G50" s="3"/>
      <c r="H50" s="3"/>
      <c r="I50" s="3" t="s">
        <v>2</v>
      </c>
      <c r="J50" s="3"/>
      <c r="K50" s="3"/>
      <c r="L50" s="3"/>
      <c r="M50" s="3" t="s">
        <v>3</v>
      </c>
      <c r="N50" s="3"/>
      <c r="O50" s="3"/>
      <c r="P50" s="3"/>
    </row>
    <row r="51" spans="1:16" ht="18.5" x14ac:dyDescent="0.45">
      <c r="A51" s="4" t="s">
        <v>51</v>
      </c>
      <c r="B51" s="4"/>
      <c r="C51" s="4"/>
      <c r="D51" s="4"/>
      <c r="E51" s="4" t="s">
        <v>51</v>
      </c>
      <c r="F51" s="4"/>
      <c r="G51" s="4"/>
      <c r="H51" s="4"/>
      <c r="I51" s="4" t="s">
        <v>51</v>
      </c>
      <c r="J51" s="4"/>
      <c r="K51" s="4"/>
      <c r="L51" s="4"/>
      <c r="M51" s="4" t="s">
        <v>51</v>
      </c>
      <c r="N51" s="4"/>
      <c r="O51" s="4"/>
      <c r="P51" s="4"/>
    </row>
    <row r="52" spans="1:16" s="6" customFormat="1" x14ac:dyDescent="0.35">
      <c r="A52" s="5" t="s">
        <v>52</v>
      </c>
      <c r="B52" s="5" t="s">
        <v>53</v>
      </c>
      <c r="C52" s="5" t="s">
        <v>54</v>
      </c>
      <c r="D52" s="5" t="s">
        <v>55</v>
      </c>
      <c r="E52" s="5" t="s">
        <v>52</v>
      </c>
      <c r="F52" s="5" t="s">
        <v>53</v>
      </c>
      <c r="G52" s="5" t="s">
        <v>54</v>
      </c>
      <c r="H52" s="5" t="s">
        <v>55</v>
      </c>
      <c r="I52" s="5" t="s">
        <v>52</v>
      </c>
      <c r="J52" s="5" t="s">
        <v>53</v>
      </c>
      <c r="K52" s="5" t="s">
        <v>54</v>
      </c>
      <c r="L52" s="5" t="s">
        <v>55</v>
      </c>
      <c r="M52" s="5" t="s">
        <v>52</v>
      </c>
      <c r="N52" s="5" t="s">
        <v>53</v>
      </c>
      <c r="O52" s="5" t="s">
        <v>54</v>
      </c>
      <c r="P52" s="5" t="s">
        <v>55</v>
      </c>
    </row>
    <row r="53" spans="1:16" x14ac:dyDescent="0.35">
      <c r="A53" s="7" t="s">
        <v>56</v>
      </c>
      <c r="B53" s="8">
        <f>SUM(C3,C6,C9)</f>
        <v>215589</v>
      </c>
      <c r="C53" s="8">
        <f>SUM(C4,C7,C10)</f>
        <v>139681</v>
      </c>
      <c r="D53" s="9">
        <f>B53+C53</f>
        <v>355270</v>
      </c>
      <c r="E53" s="7" t="s">
        <v>56</v>
      </c>
      <c r="F53" s="10">
        <f>SUM(G3,G6,G9)</f>
        <v>4</v>
      </c>
      <c r="G53" s="10">
        <f>SUM(G4,G7,G10)</f>
        <v>10</v>
      </c>
      <c r="H53" s="11">
        <f>F53+G53</f>
        <v>14</v>
      </c>
      <c r="I53" s="7" t="s">
        <v>56</v>
      </c>
      <c r="J53" s="12">
        <f>SUM(K3,K6,K9)</f>
        <v>214847</v>
      </c>
      <c r="K53" s="12">
        <f>SUM(K4,K7,K10)</f>
        <v>139065</v>
      </c>
      <c r="L53" s="13">
        <f>J53+K53</f>
        <v>353912</v>
      </c>
      <c r="M53" s="7" t="s">
        <v>56</v>
      </c>
      <c r="N53" s="10">
        <f>SUM(O3,O6,O9)</f>
        <v>37</v>
      </c>
      <c r="O53" s="10">
        <f>SUM(O4,O7,O10)</f>
        <v>73</v>
      </c>
      <c r="P53" s="11">
        <f>N53+O53</f>
        <v>110</v>
      </c>
    </row>
    <row r="54" spans="1:16" x14ac:dyDescent="0.35">
      <c r="A54" s="14">
        <v>1</v>
      </c>
      <c r="B54" s="9">
        <f>C12</f>
        <v>803006</v>
      </c>
      <c r="C54" s="9">
        <f>C13</f>
        <v>733153</v>
      </c>
      <c r="D54" s="9">
        <f>B54+C54</f>
        <v>1536159</v>
      </c>
      <c r="E54" s="14">
        <v>1</v>
      </c>
      <c r="F54" s="13">
        <f>G12</f>
        <v>553527</v>
      </c>
      <c r="G54" s="13">
        <f>G13</f>
        <v>567911</v>
      </c>
      <c r="H54" s="13">
        <f>F54+G54</f>
        <v>1121438</v>
      </c>
      <c r="I54" s="14">
        <v>1</v>
      </c>
      <c r="J54" s="13">
        <f>K12</f>
        <v>232228</v>
      </c>
      <c r="K54" s="13">
        <f>K13</f>
        <v>148361</v>
      </c>
      <c r="L54" s="13">
        <f>J54+K54</f>
        <v>380589</v>
      </c>
      <c r="M54" s="14">
        <v>1</v>
      </c>
      <c r="N54" s="15">
        <f>O12</f>
        <v>14045</v>
      </c>
      <c r="O54" s="15">
        <f>O13</f>
        <v>14269</v>
      </c>
      <c r="P54" s="15">
        <f>N54+O54</f>
        <v>28314</v>
      </c>
    </row>
    <row r="55" spans="1:16" x14ac:dyDescent="0.35">
      <c r="A55" s="14">
        <v>2</v>
      </c>
      <c r="B55" s="9">
        <f>C15</f>
        <v>924379</v>
      </c>
      <c r="C55" s="9">
        <f>C16</f>
        <v>858572</v>
      </c>
      <c r="D55" s="9">
        <f t="shared" ref="D55:D66" si="0">B55+C55</f>
        <v>1782951</v>
      </c>
      <c r="E55" s="14">
        <v>2</v>
      </c>
      <c r="F55" s="13">
        <f>G15</f>
        <v>674340</v>
      </c>
      <c r="G55" s="13">
        <f>G16</f>
        <v>693741</v>
      </c>
      <c r="H55" s="13">
        <f t="shared" ref="H55:H66" si="1">F55+G55</f>
        <v>1368081</v>
      </c>
      <c r="I55" s="14">
        <v>2</v>
      </c>
      <c r="J55" s="13">
        <f>K15</f>
        <v>232849</v>
      </c>
      <c r="K55" s="13">
        <f>K16</f>
        <v>147026</v>
      </c>
      <c r="L55" s="13">
        <f t="shared" ref="L55:L66" si="2">J55+K55</f>
        <v>379875</v>
      </c>
      <c r="M55" s="14">
        <v>2</v>
      </c>
      <c r="N55" s="15">
        <f>O15</f>
        <v>13598</v>
      </c>
      <c r="O55" s="15">
        <f>O16</f>
        <v>14575</v>
      </c>
      <c r="P55" s="15">
        <f t="shared" ref="P55:P66" si="3">N55+O55</f>
        <v>28173</v>
      </c>
    </row>
    <row r="56" spans="1:16" x14ac:dyDescent="0.35">
      <c r="A56" s="14">
        <v>3</v>
      </c>
      <c r="B56" s="9">
        <f>C18</f>
        <v>1101008</v>
      </c>
      <c r="C56" s="9">
        <f>C19</f>
        <v>1030463</v>
      </c>
      <c r="D56" s="9">
        <f t="shared" si="0"/>
        <v>2131471</v>
      </c>
      <c r="E56" s="14">
        <v>3</v>
      </c>
      <c r="F56" s="13">
        <f>G18</f>
        <v>834408</v>
      </c>
      <c r="G56" s="13">
        <f>G19</f>
        <v>854430</v>
      </c>
      <c r="H56" s="13">
        <f t="shared" si="1"/>
        <v>1688838</v>
      </c>
      <c r="I56" s="14">
        <v>3</v>
      </c>
      <c r="J56" s="13">
        <f>K18</f>
        <v>242414</v>
      </c>
      <c r="K56" s="13">
        <f>K19</f>
        <v>151003</v>
      </c>
      <c r="L56" s="13">
        <f t="shared" si="2"/>
        <v>393417</v>
      </c>
      <c r="M56" s="14">
        <v>3</v>
      </c>
      <c r="N56" s="15">
        <f>O18</f>
        <v>20111</v>
      </c>
      <c r="O56" s="15">
        <f>O19</f>
        <v>21645</v>
      </c>
      <c r="P56" s="15">
        <f t="shared" si="3"/>
        <v>41756</v>
      </c>
    </row>
    <row r="57" spans="1:16" x14ac:dyDescent="0.35">
      <c r="A57" s="14">
        <v>4</v>
      </c>
      <c r="B57" s="9">
        <f>C21</f>
        <v>1179484</v>
      </c>
      <c r="C57" s="9">
        <f>C22</f>
        <v>1141690</v>
      </c>
      <c r="D57" s="9">
        <f t="shared" si="0"/>
        <v>2321174</v>
      </c>
      <c r="E57" s="14">
        <v>4</v>
      </c>
      <c r="F57" s="13">
        <f>G21</f>
        <v>943480</v>
      </c>
      <c r="G57" s="13">
        <f>G22</f>
        <v>984496</v>
      </c>
      <c r="H57" s="13">
        <f t="shared" si="1"/>
        <v>1927976</v>
      </c>
      <c r="I57" s="14">
        <v>4</v>
      </c>
      <c r="J57" s="13">
        <f>K21</f>
        <v>210645</v>
      </c>
      <c r="K57" s="13">
        <f>K22</f>
        <v>131085</v>
      </c>
      <c r="L57" s="13">
        <f t="shared" si="2"/>
        <v>341730</v>
      </c>
      <c r="M57" s="14">
        <v>4</v>
      </c>
      <c r="N57" s="15">
        <f>O21</f>
        <v>21178</v>
      </c>
      <c r="O57" s="15">
        <f>O22</f>
        <v>22680</v>
      </c>
      <c r="P57" s="15">
        <f t="shared" si="3"/>
        <v>43858</v>
      </c>
    </row>
    <row r="58" spans="1:16" x14ac:dyDescent="0.35">
      <c r="A58" s="14">
        <v>5</v>
      </c>
      <c r="B58" s="9">
        <f>C24</f>
        <v>1274704</v>
      </c>
      <c r="C58" s="9">
        <f>C25</f>
        <v>1226463</v>
      </c>
      <c r="D58" s="9">
        <f t="shared" si="0"/>
        <v>2501167</v>
      </c>
      <c r="E58" s="14">
        <v>5</v>
      </c>
      <c r="F58" s="13">
        <f>G24</f>
        <v>1050795</v>
      </c>
      <c r="G58" s="13">
        <f>G25</f>
        <v>1076353</v>
      </c>
      <c r="H58" s="13">
        <f t="shared" si="1"/>
        <v>2127148</v>
      </c>
      <c r="I58" s="14">
        <v>5</v>
      </c>
      <c r="J58" s="13">
        <f>K24</f>
        <v>198463</v>
      </c>
      <c r="K58" s="13">
        <f>K25</f>
        <v>123471</v>
      </c>
      <c r="L58" s="13">
        <f t="shared" si="2"/>
        <v>321934</v>
      </c>
      <c r="M58" s="14">
        <v>5</v>
      </c>
      <c r="N58" s="15">
        <f>O24</f>
        <v>20945</v>
      </c>
      <c r="O58" s="15">
        <f>O25</f>
        <v>23214</v>
      </c>
      <c r="P58" s="15">
        <f t="shared" si="3"/>
        <v>44159</v>
      </c>
    </row>
    <row r="59" spans="1:16" x14ac:dyDescent="0.35">
      <c r="A59" s="14">
        <v>6</v>
      </c>
      <c r="B59" s="9">
        <f>C27</f>
        <v>1020244</v>
      </c>
      <c r="C59" s="9">
        <f>C28</f>
        <v>1020723</v>
      </c>
      <c r="D59" s="9">
        <f t="shared" si="0"/>
        <v>2040967</v>
      </c>
      <c r="E59" s="14">
        <v>6</v>
      </c>
      <c r="F59" s="13">
        <f>G27</f>
        <v>803300</v>
      </c>
      <c r="G59" s="13">
        <f>G28</f>
        <v>870954</v>
      </c>
      <c r="H59" s="13">
        <f t="shared" si="1"/>
        <v>1674254</v>
      </c>
      <c r="I59" s="14">
        <v>6</v>
      </c>
      <c r="J59" s="13">
        <f>K27</f>
        <v>185867</v>
      </c>
      <c r="K59" s="13">
        <f>K28</f>
        <v>116485</v>
      </c>
      <c r="L59" s="13">
        <f t="shared" si="2"/>
        <v>302352</v>
      </c>
      <c r="M59" s="14">
        <v>6</v>
      </c>
      <c r="N59" s="15">
        <f>O27</f>
        <v>24736</v>
      </c>
      <c r="O59" s="15">
        <f>O28</f>
        <v>28440</v>
      </c>
      <c r="P59" s="15">
        <f t="shared" si="3"/>
        <v>53176</v>
      </c>
    </row>
    <row r="60" spans="1:16" x14ac:dyDescent="0.35">
      <c r="A60" s="14">
        <v>7</v>
      </c>
      <c r="B60" s="9">
        <f>C30</f>
        <v>913269</v>
      </c>
      <c r="C60" s="9">
        <f>C31</f>
        <v>926702</v>
      </c>
      <c r="D60" s="9">
        <f t="shared" si="0"/>
        <v>1839971</v>
      </c>
      <c r="E60" s="14">
        <v>7</v>
      </c>
      <c r="F60" s="13">
        <f>G30</f>
        <v>715825</v>
      </c>
      <c r="G60" s="13">
        <f>G31</f>
        <v>788295</v>
      </c>
      <c r="H60" s="13">
        <f t="shared" si="1"/>
        <v>1504120</v>
      </c>
      <c r="I60" s="14">
        <v>7</v>
      </c>
      <c r="J60" s="13">
        <f>K30</f>
        <v>169551</v>
      </c>
      <c r="K60" s="13">
        <f>K31</f>
        <v>108333</v>
      </c>
      <c r="L60" s="13">
        <f t="shared" si="2"/>
        <v>277884</v>
      </c>
      <c r="M60" s="14">
        <v>7</v>
      </c>
      <c r="N60" s="15">
        <f>O30</f>
        <v>21375</v>
      </c>
      <c r="O60" s="15">
        <f>O31</f>
        <v>25387</v>
      </c>
      <c r="P60" s="15">
        <f t="shared" si="3"/>
        <v>46762</v>
      </c>
    </row>
    <row r="61" spans="1:16" x14ac:dyDescent="0.35">
      <c r="A61" s="14">
        <v>8</v>
      </c>
      <c r="B61" s="9">
        <f>C33</f>
        <v>896732</v>
      </c>
      <c r="C61" s="9">
        <f>C34</f>
        <v>916139</v>
      </c>
      <c r="D61" s="9">
        <f t="shared" si="0"/>
        <v>1812871</v>
      </c>
      <c r="E61" s="14">
        <v>8</v>
      </c>
      <c r="F61" s="13">
        <f>G33</f>
        <v>706741</v>
      </c>
      <c r="G61" s="13">
        <f>G34</f>
        <v>779863</v>
      </c>
      <c r="H61" s="13">
        <f t="shared" si="1"/>
        <v>1486604</v>
      </c>
      <c r="I61" s="14">
        <v>8</v>
      </c>
      <c r="J61" s="13">
        <f>K33</f>
        <v>162455</v>
      </c>
      <c r="K61" s="13">
        <f>K34</f>
        <v>105629</v>
      </c>
      <c r="L61" s="13">
        <f t="shared" si="2"/>
        <v>268084</v>
      </c>
      <c r="M61" s="14">
        <v>8</v>
      </c>
      <c r="N61" s="15">
        <f>O33</f>
        <v>21209</v>
      </c>
      <c r="O61" s="15">
        <f>O34</f>
        <v>26013</v>
      </c>
      <c r="P61" s="15">
        <f t="shared" si="3"/>
        <v>47222</v>
      </c>
    </row>
    <row r="62" spans="1:16" x14ac:dyDescent="0.35">
      <c r="A62" s="14">
        <v>9</v>
      </c>
      <c r="B62" s="9">
        <f>C36</f>
        <v>689077</v>
      </c>
      <c r="C62" s="9">
        <f>C37</f>
        <v>736378</v>
      </c>
      <c r="D62" s="9">
        <f t="shared" si="0"/>
        <v>1425455</v>
      </c>
      <c r="E62" s="14">
        <v>9</v>
      </c>
      <c r="F62" s="13">
        <f>G36</f>
        <v>568563</v>
      </c>
      <c r="G62" s="13">
        <f>G37</f>
        <v>646017</v>
      </c>
      <c r="H62" s="13">
        <f t="shared" si="1"/>
        <v>1214580</v>
      </c>
      <c r="I62" s="14">
        <v>9</v>
      </c>
      <c r="J62" s="13">
        <f>K36</f>
        <v>104233</v>
      </c>
      <c r="K62" s="15">
        <f>K37</f>
        <v>72526</v>
      </c>
      <c r="L62" s="13">
        <f t="shared" si="2"/>
        <v>176759</v>
      </c>
      <c r="M62" s="14">
        <v>9</v>
      </c>
      <c r="N62" s="15">
        <f>O36</f>
        <v>9513</v>
      </c>
      <c r="O62" s="15">
        <f>O37</f>
        <v>12698</v>
      </c>
      <c r="P62" s="15">
        <f t="shared" si="3"/>
        <v>22211</v>
      </c>
    </row>
    <row r="63" spans="1:16" x14ac:dyDescent="0.35">
      <c r="A63" s="14">
        <v>10</v>
      </c>
      <c r="B63" s="9">
        <f>C39</f>
        <v>645852</v>
      </c>
      <c r="C63" s="9">
        <f>C40</f>
        <v>698641</v>
      </c>
      <c r="D63" s="9">
        <f t="shared" si="0"/>
        <v>1344493</v>
      </c>
      <c r="E63" s="14">
        <v>10</v>
      </c>
      <c r="F63" s="13">
        <f>G39</f>
        <v>522692</v>
      </c>
      <c r="G63" s="13">
        <f>G40</f>
        <v>605425</v>
      </c>
      <c r="H63" s="13">
        <f t="shared" si="1"/>
        <v>1128117</v>
      </c>
      <c r="I63" s="14">
        <v>10</v>
      </c>
      <c r="J63" s="13">
        <f>K39</f>
        <v>107765</v>
      </c>
      <c r="K63" s="15">
        <f>K40</f>
        <v>74891</v>
      </c>
      <c r="L63" s="13">
        <f t="shared" si="2"/>
        <v>182656</v>
      </c>
      <c r="M63" s="14">
        <v>10</v>
      </c>
      <c r="N63" s="15">
        <f>O39</f>
        <v>9412</v>
      </c>
      <c r="O63" s="15">
        <f>O40</f>
        <v>14039</v>
      </c>
      <c r="P63" s="15">
        <f t="shared" si="3"/>
        <v>23451</v>
      </c>
    </row>
    <row r="64" spans="1:16" x14ac:dyDescent="0.35">
      <c r="A64" s="14">
        <v>11</v>
      </c>
      <c r="B64" s="9">
        <f>C42</f>
        <v>586746</v>
      </c>
      <c r="C64" s="9">
        <f>C43</f>
        <v>627920</v>
      </c>
      <c r="D64" s="9">
        <f t="shared" si="0"/>
        <v>1214666</v>
      </c>
      <c r="E64" s="14">
        <v>11</v>
      </c>
      <c r="F64" s="13">
        <f>G42</f>
        <v>520615</v>
      </c>
      <c r="G64" s="13">
        <f>G43</f>
        <v>571640</v>
      </c>
      <c r="H64" s="13">
        <f t="shared" si="1"/>
        <v>1092255</v>
      </c>
      <c r="I64" s="14">
        <v>11</v>
      </c>
      <c r="J64" s="15">
        <f>K42</f>
        <v>38518</v>
      </c>
      <c r="K64" s="15">
        <f>K43</f>
        <v>25482</v>
      </c>
      <c r="L64" s="15">
        <f t="shared" si="2"/>
        <v>64000</v>
      </c>
      <c r="M64" s="14">
        <v>11</v>
      </c>
      <c r="N64" s="15">
        <f>O42</f>
        <v>6746</v>
      </c>
      <c r="O64" s="15">
        <f>O43</f>
        <v>9327</v>
      </c>
      <c r="P64" s="15">
        <f t="shared" si="3"/>
        <v>16073</v>
      </c>
    </row>
    <row r="65" spans="1:16" x14ac:dyDescent="0.35">
      <c r="A65" s="14">
        <v>12</v>
      </c>
      <c r="B65" s="9">
        <f>C45</f>
        <v>398609</v>
      </c>
      <c r="C65" s="9">
        <f>C46</f>
        <v>428004</v>
      </c>
      <c r="D65" s="9">
        <f t="shared" si="0"/>
        <v>826613</v>
      </c>
      <c r="E65" s="14">
        <v>12</v>
      </c>
      <c r="F65" s="13">
        <f>G45</f>
        <v>340510</v>
      </c>
      <c r="G65" s="13">
        <f>G46</f>
        <v>382272</v>
      </c>
      <c r="H65" s="13">
        <f t="shared" si="1"/>
        <v>722782</v>
      </c>
      <c r="I65" s="14">
        <v>12</v>
      </c>
      <c r="J65" s="15">
        <f>K45</f>
        <v>33687</v>
      </c>
      <c r="K65" s="15">
        <f>K46</f>
        <v>21458</v>
      </c>
      <c r="L65" s="15">
        <f t="shared" si="2"/>
        <v>55145</v>
      </c>
      <c r="M65" s="14">
        <v>12</v>
      </c>
      <c r="N65" s="15">
        <f>O45</f>
        <v>5539</v>
      </c>
      <c r="O65" s="15">
        <f>O46</f>
        <v>6634</v>
      </c>
      <c r="P65" s="15">
        <f t="shared" si="3"/>
        <v>12173</v>
      </c>
    </row>
    <row r="66" spans="1:16" s="19" customFormat="1" x14ac:dyDescent="0.35">
      <c r="A66" s="16" t="s">
        <v>55</v>
      </c>
      <c r="B66" s="17">
        <f>SUM(B53:B65)</f>
        <v>10648699</v>
      </c>
      <c r="C66" s="17">
        <f>SUM(C53:C65)</f>
        <v>10484529</v>
      </c>
      <c r="D66" s="17">
        <f t="shared" si="0"/>
        <v>21133228</v>
      </c>
      <c r="E66" s="16" t="s">
        <v>55</v>
      </c>
      <c r="F66" s="18">
        <f>SUM(F53:F65)</f>
        <v>8234800</v>
      </c>
      <c r="G66" s="18">
        <f>SUM(G53:G65)</f>
        <v>8821407</v>
      </c>
      <c r="H66" s="18">
        <f t="shared" si="1"/>
        <v>17056207</v>
      </c>
      <c r="I66" s="16" t="s">
        <v>55</v>
      </c>
      <c r="J66" s="18">
        <f>SUM(J53:J65)</f>
        <v>2133522</v>
      </c>
      <c r="K66" s="18">
        <f>SUM(K53:K65)</f>
        <v>1364815</v>
      </c>
      <c r="L66" s="18">
        <f t="shared" si="2"/>
        <v>3498337</v>
      </c>
      <c r="M66" s="16" t="s">
        <v>55</v>
      </c>
      <c r="N66" s="18">
        <f>SUM(N53:N65)</f>
        <v>188444</v>
      </c>
      <c r="O66" s="18">
        <f>SUM(O53:O65)</f>
        <v>218994</v>
      </c>
      <c r="P66" s="18">
        <f t="shared" si="3"/>
        <v>407438</v>
      </c>
    </row>
    <row r="67" spans="1:16" s="19" customFormat="1" x14ac:dyDescent="0.35">
      <c r="A67" s="20"/>
      <c r="B67" s="21"/>
      <c r="C67" s="21"/>
      <c r="D67" s="21"/>
      <c r="E67" s="20"/>
      <c r="F67" s="21"/>
      <c r="G67" s="21"/>
      <c r="H67" s="21"/>
      <c r="I67" s="20"/>
      <c r="J67" s="21"/>
      <c r="K67" s="21"/>
      <c r="L67" s="21"/>
      <c r="M67" s="20"/>
      <c r="N67" s="21"/>
      <c r="O67" s="21"/>
      <c r="P67" s="21"/>
    </row>
    <row r="68" spans="1:16" ht="18.5" x14ac:dyDescent="0.45">
      <c r="A68" s="1" t="s">
        <v>0</v>
      </c>
      <c r="B68" s="1"/>
      <c r="C68" s="1"/>
      <c r="D68" s="1"/>
      <c r="E68" s="1" t="s">
        <v>1</v>
      </c>
      <c r="F68" s="1"/>
      <c r="G68" s="1"/>
      <c r="H68" s="1"/>
      <c r="I68" s="1" t="s">
        <v>2</v>
      </c>
      <c r="J68" s="1"/>
      <c r="K68" s="1"/>
      <c r="L68" s="1"/>
      <c r="M68" s="1" t="s">
        <v>3</v>
      </c>
      <c r="N68" s="1"/>
      <c r="O68" s="1"/>
      <c r="P68" s="1"/>
    </row>
    <row r="69" spans="1:16" ht="18.5" x14ac:dyDescent="0.45">
      <c r="A69" s="22" t="s">
        <v>57</v>
      </c>
      <c r="B69" s="22"/>
      <c r="C69" s="22"/>
      <c r="D69" s="22"/>
      <c r="E69" s="22" t="s">
        <v>57</v>
      </c>
      <c r="F69" s="22"/>
      <c r="G69" s="22"/>
      <c r="H69" s="22"/>
      <c r="I69" s="22" t="s">
        <v>57</v>
      </c>
      <c r="J69" s="22"/>
      <c r="K69" s="22"/>
      <c r="L69" s="22"/>
      <c r="M69" s="22" t="s">
        <v>57</v>
      </c>
      <c r="N69" s="22"/>
      <c r="O69" s="22"/>
      <c r="P69" s="22"/>
    </row>
    <row r="70" spans="1:16" x14ac:dyDescent="0.35">
      <c r="A70" s="5" t="s">
        <v>52</v>
      </c>
      <c r="B70" s="23" t="s">
        <v>53</v>
      </c>
      <c r="C70" s="23" t="s">
        <v>54</v>
      </c>
      <c r="D70" s="23" t="s">
        <v>55</v>
      </c>
      <c r="E70" s="5" t="s">
        <v>52</v>
      </c>
      <c r="F70" s="23" t="s">
        <v>53</v>
      </c>
      <c r="G70" s="23" t="s">
        <v>54</v>
      </c>
      <c r="H70" s="23" t="s">
        <v>55</v>
      </c>
      <c r="I70" s="5" t="s">
        <v>52</v>
      </c>
      <c r="J70" s="23" t="s">
        <v>53</v>
      </c>
      <c r="K70" s="23" t="s">
        <v>54</v>
      </c>
      <c r="L70" s="23" t="s">
        <v>55</v>
      </c>
      <c r="M70" s="5" t="s">
        <v>52</v>
      </c>
      <c r="N70" s="23" t="s">
        <v>53</v>
      </c>
      <c r="O70" s="23" t="s">
        <v>54</v>
      </c>
      <c r="P70" s="23" t="s">
        <v>55</v>
      </c>
    </row>
    <row r="71" spans="1:16" ht="15.5" x14ac:dyDescent="0.35">
      <c r="A71" s="7" t="s">
        <v>56</v>
      </c>
      <c r="B71" s="24">
        <f>B53</f>
        <v>215589</v>
      </c>
      <c r="C71" s="24">
        <f>C53</f>
        <v>139681</v>
      </c>
      <c r="D71" s="25">
        <f>B71+C71</f>
        <v>355270</v>
      </c>
      <c r="E71" s="7" t="s">
        <v>56</v>
      </c>
      <c r="F71" s="24">
        <f>F53</f>
        <v>4</v>
      </c>
      <c r="G71" s="24">
        <f>G53</f>
        <v>10</v>
      </c>
      <c r="H71" s="25">
        <f>F71+G71</f>
        <v>14</v>
      </c>
      <c r="I71" s="7" t="s">
        <v>56</v>
      </c>
      <c r="J71" s="24">
        <f>J53</f>
        <v>214847</v>
      </c>
      <c r="K71" s="24">
        <f>K53</f>
        <v>139065</v>
      </c>
      <c r="L71" s="25">
        <f>J71+K71</f>
        <v>353912</v>
      </c>
      <c r="M71" s="7" t="s">
        <v>56</v>
      </c>
      <c r="N71" s="24">
        <f>N53</f>
        <v>37</v>
      </c>
      <c r="O71" s="24">
        <f>O53</f>
        <v>73</v>
      </c>
      <c r="P71" s="25">
        <f>N71+O71</f>
        <v>110</v>
      </c>
    </row>
    <row r="72" spans="1:16" x14ac:dyDescent="0.35">
      <c r="A72" s="26" t="s">
        <v>58</v>
      </c>
      <c r="B72" s="25">
        <f>SUM(B54:B58)</f>
        <v>5282581</v>
      </c>
      <c r="C72" s="25">
        <f>SUM(C54:C58)</f>
        <v>4990341</v>
      </c>
      <c r="D72" s="25">
        <f>SUM(D54:D58)</f>
        <v>10272922</v>
      </c>
      <c r="E72" s="26" t="s">
        <v>58</v>
      </c>
      <c r="F72" s="25">
        <f>SUM(F54:F58)</f>
        <v>4056550</v>
      </c>
      <c r="G72" s="25">
        <f>SUM(G54:G58)</f>
        <v>4176931</v>
      </c>
      <c r="H72" s="25">
        <f>SUM(H54:H58)</f>
        <v>8233481</v>
      </c>
      <c r="I72" s="26" t="s">
        <v>58</v>
      </c>
      <c r="J72" s="25">
        <f>SUM(J54:J58)</f>
        <v>1116599</v>
      </c>
      <c r="K72" s="25">
        <f>SUM(K54:K58)</f>
        <v>700946</v>
      </c>
      <c r="L72" s="25">
        <f>SUM(L54:L58)</f>
        <v>1817545</v>
      </c>
      <c r="M72" s="26" t="s">
        <v>58</v>
      </c>
      <c r="N72" s="25">
        <f>SUM(N54:N58)</f>
        <v>89877</v>
      </c>
      <c r="O72" s="25">
        <f>SUM(O54:O58)</f>
        <v>96383</v>
      </c>
      <c r="P72" s="25">
        <f>SUM(P54:P58)</f>
        <v>186260</v>
      </c>
    </row>
    <row r="73" spans="1:16" ht="29" x14ac:dyDescent="0.35">
      <c r="A73" s="26" t="s">
        <v>59</v>
      </c>
      <c r="B73" s="25">
        <f>SUM(B59:B61)</f>
        <v>2830245</v>
      </c>
      <c r="C73" s="25">
        <f>SUM(C59:C61)</f>
        <v>2863564</v>
      </c>
      <c r="D73" s="25">
        <f>SUM(D59:D61)</f>
        <v>5693809</v>
      </c>
      <c r="E73" s="26" t="s">
        <v>59</v>
      </c>
      <c r="F73" s="25">
        <f>SUM(F59:F61)</f>
        <v>2225866</v>
      </c>
      <c r="G73" s="25">
        <f>SUM(G59:G61)</f>
        <v>2439112</v>
      </c>
      <c r="H73" s="25">
        <f>SUM(H59:H61)</f>
        <v>4664978</v>
      </c>
      <c r="I73" s="26" t="s">
        <v>59</v>
      </c>
      <c r="J73" s="25">
        <f>SUM(J59:J61)</f>
        <v>517873</v>
      </c>
      <c r="K73" s="25">
        <f>SUM(K59:K61)</f>
        <v>330447</v>
      </c>
      <c r="L73" s="25">
        <f>SUM(L59:L61)</f>
        <v>848320</v>
      </c>
      <c r="M73" s="26" t="s">
        <v>59</v>
      </c>
      <c r="N73" s="25">
        <f>SUM(N59:N61)</f>
        <v>67320</v>
      </c>
      <c r="O73" s="25">
        <f>SUM(O59:O61)</f>
        <v>79840</v>
      </c>
      <c r="P73" s="25">
        <f>SUM(P59:P61)</f>
        <v>147160</v>
      </c>
    </row>
    <row r="74" spans="1:16" ht="29" x14ac:dyDescent="0.35">
      <c r="A74" s="26" t="s">
        <v>60</v>
      </c>
      <c r="B74" s="25">
        <f>B72+B73</f>
        <v>8112826</v>
      </c>
      <c r="C74" s="25">
        <f t="shared" ref="C74:D74" si="4">C72+C73</f>
        <v>7853905</v>
      </c>
      <c r="D74" s="25">
        <f t="shared" si="4"/>
        <v>15966731</v>
      </c>
      <c r="E74" s="26" t="s">
        <v>60</v>
      </c>
      <c r="F74" s="25">
        <f>F72+F73</f>
        <v>6282416</v>
      </c>
      <c r="G74" s="25">
        <f t="shared" ref="G74:H74" si="5">G72+G73</f>
        <v>6616043</v>
      </c>
      <c r="H74" s="25">
        <f t="shared" si="5"/>
        <v>12898459</v>
      </c>
      <c r="I74" s="26" t="s">
        <v>60</v>
      </c>
      <c r="J74" s="25">
        <f>J72+J73</f>
        <v>1634472</v>
      </c>
      <c r="K74" s="25">
        <f t="shared" ref="K74:L74" si="6">K72+K73</f>
        <v>1031393</v>
      </c>
      <c r="L74" s="25">
        <f t="shared" si="6"/>
        <v>2665865</v>
      </c>
      <c r="M74" s="26" t="s">
        <v>60</v>
      </c>
      <c r="N74" s="25">
        <f>N72+N73</f>
        <v>157197</v>
      </c>
      <c r="O74" s="25">
        <f t="shared" ref="O74:P74" si="7">O72+O73</f>
        <v>176223</v>
      </c>
      <c r="P74" s="25">
        <f t="shared" si="7"/>
        <v>333420</v>
      </c>
    </row>
    <row r="75" spans="1:16" ht="29" x14ac:dyDescent="0.35">
      <c r="A75" s="26" t="s">
        <v>61</v>
      </c>
      <c r="B75" s="25">
        <f>SUM(B62:B63)</f>
        <v>1334929</v>
      </c>
      <c r="C75" s="25">
        <f>SUM(C62:C63)</f>
        <v>1435019</v>
      </c>
      <c r="D75" s="25">
        <f>SUM(D62:D63)</f>
        <v>2769948</v>
      </c>
      <c r="E75" s="26" t="s">
        <v>61</v>
      </c>
      <c r="F75" s="25">
        <f>SUM(F62:F63)</f>
        <v>1091255</v>
      </c>
      <c r="G75" s="25">
        <f>SUM(G62:G63)</f>
        <v>1251442</v>
      </c>
      <c r="H75" s="25">
        <f>SUM(H62:H63)</f>
        <v>2342697</v>
      </c>
      <c r="I75" s="26" t="s">
        <v>61</v>
      </c>
      <c r="J75" s="25">
        <f>SUM(J62:J63)</f>
        <v>211998</v>
      </c>
      <c r="K75" s="25">
        <f>SUM(K62:K63)</f>
        <v>147417</v>
      </c>
      <c r="L75" s="25">
        <f>SUM(L62:L63)</f>
        <v>359415</v>
      </c>
      <c r="M75" s="26" t="s">
        <v>61</v>
      </c>
      <c r="N75" s="25">
        <f>SUM(N62:N63)</f>
        <v>18925</v>
      </c>
      <c r="O75" s="25">
        <f t="shared" ref="O75:P75" si="8">SUM(O62:O63)</f>
        <v>26737</v>
      </c>
      <c r="P75" s="25">
        <f t="shared" si="8"/>
        <v>45662</v>
      </c>
    </row>
    <row r="76" spans="1:16" ht="43.5" x14ac:dyDescent="0.35">
      <c r="A76" s="26" t="s">
        <v>62</v>
      </c>
      <c r="B76" s="25">
        <f>SUM(B64:B65)</f>
        <v>985355</v>
      </c>
      <c r="C76" s="25">
        <f>SUM(C64:C65)</f>
        <v>1055924</v>
      </c>
      <c r="D76" s="25">
        <f>SUM(D64:D65)</f>
        <v>2041279</v>
      </c>
      <c r="E76" s="26" t="s">
        <v>62</v>
      </c>
      <c r="F76" s="25">
        <f>SUM(F64:F65)</f>
        <v>861125</v>
      </c>
      <c r="G76" s="25">
        <f>SUM(G64:G65)</f>
        <v>953912</v>
      </c>
      <c r="H76" s="25">
        <f>SUM(H64:H65)</f>
        <v>1815037</v>
      </c>
      <c r="I76" s="26" t="s">
        <v>62</v>
      </c>
      <c r="J76" s="25">
        <f>SUM(J64:J65)</f>
        <v>72205</v>
      </c>
      <c r="K76" s="25">
        <f>SUM(K64:K65)</f>
        <v>46940</v>
      </c>
      <c r="L76" s="25">
        <f>SUM(L64:L65)</f>
        <v>119145</v>
      </c>
      <c r="M76" s="26" t="s">
        <v>62</v>
      </c>
      <c r="N76" s="25">
        <f>SUM(N64:N65)</f>
        <v>12285</v>
      </c>
      <c r="O76" s="25">
        <f t="shared" ref="O76:P76" si="9">SUM(O64:O65)</f>
        <v>15961</v>
      </c>
      <c r="P76" s="25">
        <f t="shared" si="9"/>
        <v>28246</v>
      </c>
    </row>
    <row r="77" spans="1:16" ht="58" x14ac:dyDescent="0.35">
      <c r="A77" s="26" t="s">
        <v>63</v>
      </c>
      <c r="B77" s="25">
        <f>SUM(B62:B65)</f>
        <v>2320284</v>
      </c>
      <c r="C77" s="25">
        <f>SUM(C62:C65)</f>
        <v>2490943</v>
      </c>
      <c r="D77" s="25">
        <f>SUM(D62:D65)</f>
        <v>4811227</v>
      </c>
      <c r="E77" s="26" t="s">
        <v>63</v>
      </c>
      <c r="F77" s="25">
        <f>SUM(F62:F65)</f>
        <v>1952380</v>
      </c>
      <c r="G77" s="25">
        <f>SUM(G62:G65)</f>
        <v>2205354</v>
      </c>
      <c r="H77" s="25">
        <f>SUM(H62:H65)</f>
        <v>4157734</v>
      </c>
      <c r="I77" s="26" t="s">
        <v>63</v>
      </c>
      <c r="J77" s="25">
        <f>SUM(J62:J65)</f>
        <v>284203</v>
      </c>
      <c r="K77" s="25">
        <f>SUM(K62:K65)</f>
        <v>194357</v>
      </c>
      <c r="L77" s="25">
        <f>SUM(L62:L65)</f>
        <v>478560</v>
      </c>
      <c r="M77" s="26" t="s">
        <v>63</v>
      </c>
      <c r="N77" s="25">
        <f>SUM(N62:N65)</f>
        <v>31210</v>
      </c>
      <c r="O77" s="25">
        <f t="shared" ref="O77:P77" si="10">SUM(O62:O65)</f>
        <v>42698</v>
      </c>
      <c r="P77" s="25">
        <f t="shared" si="10"/>
        <v>73908</v>
      </c>
    </row>
    <row r="78" spans="1:16" s="19" customFormat="1" x14ac:dyDescent="0.35">
      <c r="A78" s="27" t="s">
        <v>55</v>
      </c>
      <c r="B78" s="28">
        <f>B71+B74+B77</f>
        <v>10648699</v>
      </c>
      <c r="C78" s="28">
        <f t="shared" ref="C78:D78" si="11">C71+C74+C77</f>
        <v>10484529</v>
      </c>
      <c r="D78" s="28">
        <f t="shared" si="11"/>
        <v>21133228</v>
      </c>
      <c r="E78" s="27" t="s">
        <v>55</v>
      </c>
      <c r="F78" s="28">
        <f>F71+F74+F77</f>
        <v>8234800</v>
      </c>
      <c r="G78" s="28">
        <f t="shared" ref="G78:H78" si="12">G71+G74+G77</f>
        <v>8821407</v>
      </c>
      <c r="H78" s="28">
        <f t="shared" si="12"/>
        <v>17056207</v>
      </c>
      <c r="I78" s="27" t="s">
        <v>55</v>
      </c>
      <c r="J78" s="28">
        <f>J71+J74+J77</f>
        <v>2133522</v>
      </c>
      <c r="K78" s="28">
        <f t="shared" ref="K78:L78" si="13">K71+K74+K77</f>
        <v>1364815</v>
      </c>
      <c r="L78" s="28">
        <f t="shared" si="13"/>
        <v>3498337</v>
      </c>
      <c r="M78" s="27" t="s">
        <v>55</v>
      </c>
      <c r="N78" s="28">
        <f>N71+N74+N77</f>
        <v>188444</v>
      </c>
      <c r="O78" s="28">
        <f t="shared" ref="O78:P78" si="14">O71+O74+O77</f>
        <v>218994</v>
      </c>
      <c r="P78" s="28">
        <f t="shared" si="14"/>
        <v>407438</v>
      </c>
    </row>
  </sheetData>
  <mergeCells count="20">
    <mergeCell ref="A69:D69"/>
    <mergeCell ref="E69:H69"/>
    <mergeCell ref="I69:L69"/>
    <mergeCell ref="M69:P69"/>
    <mergeCell ref="A51:D51"/>
    <mergeCell ref="E51:H51"/>
    <mergeCell ref="I51:L51"/>
    <mergeCell ref="M51:P51"/>
    <mergeCell ref="A68:D68"/>
    <mergeCell ref="E68:H68"/>
    <mergeCell ref="I68:L68"/>
    <mergeCell ref="M68:P68"/>
    <mergeCell ref="A1:C1"/>
    <mergeCell ref="E1:G1"/>
    <mergeCell ref="I1:K1"/>
    <mergeCell ref="N1:P1"/>
    <mergeCell ref="A50:D50"/>
    <mergeCell ref="E50:H50"/>
    <mergeCell ref="I50:L50"/>
    <mergeCell ref="M50:P50"/>
  </mergeCells>
  <pageMargins left="0.25" right="0.25" top="0.75" bottom="0.75" header="0.3" footer="0.3"/>
  <pageSetup scale="75" fitToHeight="0" orientation="landscape" r:id="rId1"/>
  <headerFooter>
    <oddHeader>&amp;CEnrollment as per UDISE 2024-25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sheet</vt:lpstr>
      <vt:lpstr>'summary sheet'!Print_Area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BEP</dc:creator>
  <cp:lastModifiedBy>BEP</cp:lastModifiedBy>
  <dcterms:created xsi:type="dcterms:W3CDTF">2025-12-22T09:45:13Z</dcterms:created>
  <dcterms:modified xsi:type="dcterms:W3CDTF">2025-12-22T09:45:46Z</dcterms:modified>
</cp:coreProperties>
</file>